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MATERIAŁY OPISOWE\Sprawozdania\2024\kwartalne\Na stronę www\po roku\"/>
    </mc:Choice>
  </mc:AlternateContent>
  <xr:revisionPtr revIDLastSave="0" documentId="13_ncr:1_{FCBE18F6-71E6-41F0-9E68-7A20A59B5813}" xr6:coauthVersionLast="47" xr6:coauthVersionMax="47" xr10:uidLastSave="{00000000-0000-0000-0000-000000000000}"/>
  <bookViews>
    <workbookView xWindow="390" yWindow="195" windowWidth="25185" windowHeight="15195" tabRatio="879" xr2:uid="{00000000-000D-0000-FFFF-FFFF00000000}"/>
  </bookViews>
  <sheets>
    <sheet name="ubezpieczeni" sheetId="16" r:id="rId1"/>
    <sheet name="cudzoziemcy" sheetId="13" r:id="rId2"/>
    <sheet name="wskaźnik pokrycia" sheetId="1" r:id="rId3"/>
    <sheet name="przypis składek" sheetId="3" r:id="rId4"/>
    <sheet name="przychody FUS" sheetId="18" r:id="rId5"/>
    <sheet name="koszty FUS" sheetId="17" r:id="rId6"/>
    <sheet name="liczba emerytur" sheetId="9" r:id="rId7"/>
    <sheet name="liczba rent rodzinnych" sheetId="10" r:id="rId8"/>
    <sheet name="liczba rent niezdolności" sheetId="11" r:id="rId9"/>
    <sheet name="pozostałe świadczenia" sheetId="4" r:id="rId10"/>
    <sheet name="zasiłki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C8" i="4"/>
  <c r="B6" i="18" l="1"/>
  <c r="B7" i="17"/>
  <c r="C4" i="4"/>
  <c r="C5" i="4"/>
  <c r="C6" i="4"/>
  <c r="C7" i="4"/>
  <c r="C3" i="4"/>
  <c r="C9" i="4"/>
</calcChain>
</file>

<file path=xl/sharedStrings.xml><?xml version="1.0" encoding="utf-8"?>
<sst xmlns="http://schemas.openxmlformats.org/spreadsheetml/2006/main" count="164" uniqueCount="108">
  <si>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</si>
  <si>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</si>
  <si>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</si>
  <si>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</si>
  <si>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</si>
  <si>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</si>
  <si>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</si>
  <si>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</si>
  <si>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</si>
  <si>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</si>
  <si>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</si>
  <si>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</si>
  <si>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</si>
  <si>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</si>
  <si>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</si>
  <si>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</si>
  <si>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</si>
  <si>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</si>
  <si>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</si>
  <si>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</si>
  <si>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</si>
  <si>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</si>
  <si>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</si>
  <si>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</si>
  <si>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</si>
  <si>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</si>
  <si>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</si>
  <si>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</si>
  <si>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</si>
  <si>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</si>
  <si>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</si>
  <si>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</si>
  <si>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</si>
  <si>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</si>
  <si>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</si>
  <si>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</si>
  <si>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</si>
  <si>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</si>
  <si>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</si>
  <si>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</si>
  <si>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</si>
  <si>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</si>
  <si>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</si>
  <si>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</si>
  <si>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</si>
  <si>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</si>
  <si>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</si>
  <si>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</si>
  <si>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</si>
  <si>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</si>
  <si>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</si>
  <si>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</si>
  <si>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</si>
  <si>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</si>
  <si>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</si>
  <si>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</si>
  <si>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</si>
  <si>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</si>
  <si>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</si>
  <si>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</si>
  <si>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</si>
  <si>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</si>
  <si>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</si>
  <si>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Zasiłki chorobowe - kwota w tys. zł</t>
  </si>
  <si>
    <t>2017 r.</t>
  </si>
  <si>
    <t>III kw 2021</t>
  </si>
  <si>
    <t>IV kw 2021</t>
  </si>
  <si>
    <t>I kw 2022</t>
  </si>
  <si>
    <t>2022 r.</t>
  </si>
  <si>
    <t>II kw 2022</t>
  </si>
  <si>
    <t>III kw 2022</t>
  </si>
  <si>
    <t>Świadczenia rehabilitacyjne</t>
  </si>
  <si>
    <t xml:space="preserve">Pozostałe </t>
  </si>
  <si>
    <t>Pozostałe świadczenia łącznie</t>
  </si>
  <si>
    <t>okres</t>
  </si>
  <si>
    <t>wskaźnik</t>
  </si>
  <si>
    <t>Wskaźnik pokrycia wydatków FUS wpływami ze składek i ich pochodnych</t>
  </si>
  <si>
    <t>IV kw 2022</t>
  </si>
  <si>
    <t>I kw 2023</t>
  </si>
  <si>
    <t>2023 r.</t>
  </si>
  <si>
    <t>II kw 2023</t>
  </si>
  <si>
    <t>Obywatele Białorusi</t>
  </si>
  <si>
    <t xml:space="preserve"> </t>
  </si>
  <si>
    <t>III kw 2023</t>
  </si>
  <si>
    <t>IV kw 2023</t>
  </si>
  <si>
    <t>I kw 2024</t>
  </si>
  <si>
    <t>2024 r.</t>
  </si>
  <si>
    <t>II kw 2024</t>
  </si>
  <si>
    <t>Ubezpieczeni (osoby fizyczne) w ubezpieczeniach emerytalnym i rentowych – stan na koniec okresu</t>
  </si>
  <si>
    <t>Cudzoziemcy – liczba osób objętych ubezpieczeniami emerytalnym i rentowymi (stan na koniec okresu)</t>
  </si>
  <si>
    <t>III kw 2024</t>
  </si>
  <si>
    <t xml:space="preserve"> Wydatki</t>
  </si>
  <si>
    <t>Emerytury i renty</t>
  </si>
  <si>
    <t>Pozostałe świadczenia</t>
  </si>
  <si>
    <t>Odpis na działalność ZUS</t>
  </si>
  <si>
    <t>Część składki przekazana do FRD</t>
  </si>
  <si>
    <t>Pozostałe koszty</t>
  </si>
  <si>
    <t xml:space="preserve"> Koszt obsługi kredytów</t>
  </si>
  <si>
    <t>Przychody  - przypis</t>
  </si>
  <si>
    <t>Składki</t>
  </si>
  <si>
    <t>Dotacja z budżetu państwa</t>
  </si>
  <si>
    <t>Wpłaty z OFE</t>
  </si>
  <si>
    <t>Pozostałe</t>
  </si>
  <si>
    <t>IV kw 2024</t>
  </si>
  <si>
    <t>Przychody FUS w 2024 r. (w tys. zł)</t>
  </si>
  <si>
    <t>Koszty FUS w 2024 r. (w tys. zł)</t>
  </si>
  <si>
    <t>Kwoty wypłat zasiłków i pozostałych świadczeń w 2024 r. (w tys. zł)</t>
  </si>
  <si>
    <t>Wypłaty z subkonta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</si>
</sst>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4" formatCode="_-* #,##0.00\ &quot;zł&quot;_-;\-* #,##0.00\ &quot;zł&quot;_-;_-* &quot;-&quot;??\ &quot;zł&quot;_-;_-@_-"/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1" fillId="15" borderId="0" applyNumberFormat="0" applyBorder="0" applyAlignment="0" applyProtection="0"/>
    <xf numFmtId="0" fontId="1" fillId="3" borderId="0" applyNumberFormat="0" applyBorder="0" applyAlignment="0" applyProtection="0"/>
    <xf numFmtId="0" fontId="11" fillId="16" borderId="0" applyNumberFormat="0" applyBorder="0" applyAlignment="0" applyProtection="0"/>
    <xf numFmtId="0" fontId="1" fillId="5" borderId="0" applyNumberFormat="0" applyBorder="0" applyAlignment="0" applyProtection="0"/>
    <xf numFmtId="0" fontId="11" fillId="17" borderId="0" applyNumberFormat="0" applyBorder="0" applyAlignment="0" applyProtection="0"/>
    <xf numFmtId="0" fontId="1" fillId="7" borderId="0" applyNumberFormat="0" applyBorder="0" applyAlignment="0" applyProtection="0"/>
    <xf numFmtId="0" fontId="11" fillId="18" borderId="0" applyNumberFormat="0" applyBorder="0" applyAlignment="0" applyProtection="0"/>
    <xf numFmtId="0" fontId="1" fillId="9" borderId="0" applyNumberFormat="0" applyBorder="0" applyAlignment="0" applyProtection="0"/>
    <xf numFmtId="0" fontId="11" fillId="15" borderId="0" applyNumberFormat="0" applyBorder="0" applyAlignment="0" applyProtection="0"/>
    <xf numFmtId="0" fontId="1" fillId="11" borderId="0" applyNumberFormat="0" applyBorder="0" applyAlignment="0" applyProtection="0"/>
    <xf numFmtId="0" fontId="11" fillId="19" borderId="0" applyNumberFormat="0" applyBorder="0" applyAlignment="0" applyProtection="0"/>
    <xf numFmtId="0" fontId="1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1" fillId="20" borderId="0" applyNumberFormat="0" applyBorder="0" applyAlignment="0" applyProtection="0"/>
    <xf numFmtId="0" fontId="1" fillId="4" borderId="0" applyNumberFormat="0" applyBorder="0" applyAlignment="0" applyProtection="0"/>
    <xf numFmtId="0" fontId="11" fillId="16" borderId="0" applyNumberFormat="0" applyBorder="0" applyAlignment="0" applyProtection="0"/>
    <xf numFmtId="0" fontId="1" fillId="6" borderId="0" applyNumberFormat="0" applyBorder="0" applyAlignment="0" applyProtection="0"/>
    <xf numFmtId="0" fontId="11" fillId="21" borderId="0" applyNumberFormat="0" applyBorder="0" applyAlignment="0" applyProtection="0"/>
    <xf numFmtId="0" fontId="1" fillId="8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1" fillId="20" borderId="0" applyNumberFormat="0" applyBorder="0" applyAlignment="0" applyProtection="0"/>
    <xf numFmtId="0" fontId="1" fillId="12" borderId="0" applyNumberFormat="0" applyBorder="0" applyAlignment="0" applyProtection="0"/>
    <xf numFmtId="0" fontId="11" fillId="23" borderId="0" applyNumberFormat="0" applyBorder="0" applyAlignment="0" applyProtection="0"/>
    <xf numFmtId="0" fontId="1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4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167" fontId="8" fillId="0" borderId="5" applyFont="0" applyFill="0" applyBorder="0" applyProtection="0">
      <alignment horizontal="right" vertical="center"/>
    </xf>
    <xf numFmtId="168" fontId="8" fillId="0" borderId="5" applyFont="0" applyBorder="0">
      <alignment horizontal="right" vertical="center"/>
    </xf>
    <xf numFmtId="169" fontId="8" fillId="0" borderId="5" applyFont="0" applyFill="0" applyBorder="0" applyProtection="0">
      <alignment horizontal="right" vertical="center"/>
    </xf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18" borderId="6" applyNumberFormat="0" applyAlignment="0" applyProtection="0"/>
    <xf numFmtId="0" fontId="16" fillId="29" borderId="7" applyNumberFormat="0" applyAlignment="0" applyProtection="0"/>
    <xf numFmtId="165" fontId="17" fillId="0" borderId="0" applyFill="0" applyBorder="0" applyAlignment="0" applyProtection="0"/>
    <xf numFmtId="170" fontId="18" fillId="0" borderId="0" applyFont="0" applyFill="0" applyBorder="0" applyAlignment="0" applyProtection="0"/>
    <xf numFmtId="165" fontId="17" fillId="0" borderId="0" applyFill="0" applyBorder="0" applyAlignment="0" applyProtection="0"/>
    <xf numFmtId="165" fontId="8" fillId="0" borderId="0" applyFill="0" applyBorder="0" applyAlignment="0" applyProtection="0"/>
    <xf numFmtId="171" fontId="18" fillId="0" borderId="0" applyFont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3" fontId="8" fillId="0" borderId="0" applyFill="0" applyBorder="0" applyAlignment="0" applyProtection="0"/>
    <xf numFmtId="172" fontId="17" fillId="0" borderId="0" applyFill="0" applyBorder="0" applyAlignment="0" applyProtection="0"/>
    <xf numFmtId="173" fontId="18" fillId="0" borderId="0" applyFont="0" applyFill="0" applyBorder="0" applyAlignment="0" applyProtection="0"/>
    <xf numFmtId="172" fontId="17" fillId="0" borderId="0" applyFill="0" applyBorder="0" applyAlignment="0" applyProtection="0"/>
    <xf numFmtId="172" fontId="8" fillId="0" borderId="0" applyFill="0" applyBorder="0" applyAlignment="0" applyProtection="0"/>
    <xf numFmtId="172" fontId="17" fillId="0" borderId="0" applyFill="0" applyBorder="0" applyAlignment="0" applyProtection="0"/>
    <xf numFmtId="174" fontId="18" fillId="0" borderId="0" applyFont="0" applyFill="0" applyBorder="0" applyAlignment="0" applyProtection="0"/>
    <xf numFmtId="175" fontId="17" fillId="0" borderId="0" applyFill="0" applyBorder="0" applyAlignment="0" applyProtection="0"/>
    <xf numFmtId="175" fontId="17" fillId="0" borderId="0" applyFill="0" applyBorder="0" applyAlignment="0" applyProtection="0"/>
    <xf numFmtId="175" fontId="8" fillId="0" borderId="0" applyFill="0" applyBorder="0" applyAlignment="0" applyProtection="0"/>
    <xf numFmtId="175" fontId="17" fillId="0" borderId="0" applyFill="0" applyBorder="0" applyAlignment="0" applyProtection="0"/>
    <xf numFmtId="0" fontId="19" fillId="23" borderId="6" applyNumberFormat="0" applyAlignment="0" applyProtection="0"/>
    <xf numFmtId="0" fontId="20" fillId="18" borderId="8" applyNumberFormat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7" fontId="8" fillId="0" borderId="0" applyFill="0" applyBorder="0" applyAlignment="0" applyProtection="0"/>
    <xf numFmtId="0" fontId="21" fillId="30" borderId="0" applyNumberFormat="0" applyBorder="0" applyAlignment="0" applyProtection="0"/>
    <xf numFmtId="178" fontId="22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1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2" fillId="0" borderId="0" applyFont="0" applyFill="0" applyBorder="0" applyAlignment="0" applyProtection="0"/>
    <xf numFmtId="168" fontId="8" fillId="0" borderId="0" applyFont="0" applyFill="0" applyBorder="0" applyProtection="0">
      <alignment vertical="center"/>
    </xf>
    <xf numFmtId="0" fontId="24" fillId="0" borderId="0" applyNumberFormat="0" applyFill="0" applyBorder="0" applyAlignment="0" applyProtection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2" fontId="8" fillId="0" borderId="0" applyFill="0" applyBorder="0" applyAlignment="0" applyProtection="0"/>
    <xf numFmtId="4" fontId="25" fillId="0" borderId="9" applyFill="0" applyBorder="0" applyProtection="0">
      <alignment vertical="center"/>
    </xf>
    <xf numFmtId="0" fontId="26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0" borderId="11" applyNumberFormat="0" applyFill="0" applyAlignment="0" applyProtection="0"/>
    <xf numFmtId="0" fontId="34" fillId="29" borderId="7" applyNumberFormat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9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41" fillId="0" borderId="0"/>
    <xf numFmtId="0" fontId="25" fillId="0" borderId="0"/>
    <xf numFmtId="0" fontId="1" fillId="0" borderId="0"/>
    <xf numFmtId="0" fontId="8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3" fillId="0" borderId="0"/>
    <xf numFmtId="0" fontId="42" fillId="0" borderId="0"/>
    <xf numFmtId="0" fontId="8" fillId="0" borderId="0"/>
    <xf numFmtId="0" fontId="1" fillId="0" borderId="0"/>
    <xf numFmtId="0" fontId="8" fillId="0" borderId="0"/>
    <xf numFmtId="0" fontId="17" fillId="0" borderId="0"/>
    <xf numFmtId="0" fontId="41" fillId="0" borderId="0"/>
    <xf numFmtId="0" fontId="1" fillId="0" borderId="0"/>
    <xf numFmtId="0" fontId="17" fillId="0" borderId="0"/>
    <xf numFmtId="0" fontId="23" fillId="0" borderId="0"/>
    <xf numFmtId="0" fontId="43" fillId="0" borderId="0"/>
    <xf numFmtId="0" fontId="17" fillId="0" borderId="0"/>
    <xf numFmtId="0" fontId="43" fillId="0" borderId="0"/>
    <xf numFmtId="0" fontId="43" fillId="0" borderId="0"/>
    <xf numFmtId="0" fontId="1" fillId="0" borderId="0"/>
    <xf numFmtId="0" fontId="17" fillId="0" borderId="0"/>
    <xf numFmtId="0" fontId="1" fillId="0" borderId="0"/>
    <xf numFmtId="0" fontId="8" fillId="0" borderId="0"/>
    <xf numFmtId="0" fontId="1" fillId="0" borderId="0"/>
    <xf numFmtId="0" fontId="44" fillId="17" borderId="6" applyNumberFormat="0" applyFont="0" applyAlignment="0" applyProtection="0"/>
    <xf numFmtId="0" fontId="45" fillId="18" borderId="6" applyNumberFormat="0" applyAlignment="0" applyProtection="0"/>
    <xf numFmtId="0" fontId="46" fillId="18" borderId="8" applyNumberFormat="0" applyAlignment="0" applyProtection="0"/>
    <xf numFmtId="10" fontId="17" fillId="0" borderId="0" applyFill="0" applyBorder="0" applyAlignment="0" applyProtection="0"/>
    <xf numFmtId="10" fontId="17" fillId="0" borderId="0" applyFill="0" applyBorder="0" applyAlignment="0" applyProtection="0"/>
    <xf numFmtId="10" fontId="8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47" fillId="32" borderId="8" applyNumberFormat="0" applyProtection="0">
      <alignment vertical="center"/>
    </xf>
    <xf numFmtId="4" fontId="48" fillId="32" borderId="8" applyNumberFormat="0" applyProtection="0">
      <alignment vertical="center"/>
    </xf>
    <xf numFmtId="4" fontId="47" fillId="32" borderId="8" applyNumberFormat="0" applyProtection="0">
      <alignment horizontal="left" vertical="center" indent="1"/>
    </xf>
    <xf numFmtId="4" fontId="47" fillId="32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7" fillId="39" borderId="8" applyNumberFormat="0" applyProtection="0">
      <alignment horizontal="right" vertical="center"/>
    </xf>
    <xf numFmtId="4" fontId="47" fillId="40" borderId="8" applyNumberFormat="0" applyProtection="0">
      <alignment horizontal="right" vertical="center"/>
    </xf>
    <xf numFmtId="4" fontId="47" fillId="41" borderId="8" applyNumberFormat="0" applyProtection="0">
      <alignment horizontal="right" vertical="center"/>
    </xf>
    <xf numFmtId="4" fontId="47" fillId="42" borderId="8" applyNumberFormat="0" applyProtection="0">
      <alignment horizontal="right" vertical="center"/>
    </xf>
    <xf numFmtId="4" fontId="49" fillId="43" borderId="8" applyNumberFormat="0" applyProtection="0">
      <alignment horizontal="left" vertical="center" indent="1"/>
    </xf>
    <xf numFmtId="4" fontId="47" fillId="44" borderId="14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4" fontId="51" fillId="44" borderId="8" applyNumberFormat="0" applyProtection="0">
      <alignment horizontal="left" vertical="center" indent="1"/>
    </xf>
    <xf numFmtId="4" fontId="51" fillId="44" borderId="8" applyNumberFormat="0" applyProtection="0">
      <alignment horizontal="left" vertical="center" indent="1"/>
    </xf>
    <xf numFmtId="4" fontId="51" fillId="46" borderId="8" applyNumberFormat="0" applyProtection="0">
      <alignment horizontal="left" vertical="center" indent="1"/>
    </xf>
    <xf numFmtId="4" fontId="51" fillId="46" borderId="8" applyNumberFormat="0" applyProtection="0">
      <alignment horizontal="left" vertical="center" indent="1"/>
    </xf>
    <xf numFmtId="0" fontId="17" fillId="46" borderId="8" applyNumberFormat="0" applyProtection="0">
      <alignment horizontal="left" vertical="center" indent="1"/>
    </xf>
    <xf numFmtId="0" fontId="17" fillId="46" borderId="8" applyNumberFormat="0" applyProtection="0">
      <alignment horizontal="left" vertical="center" indent="1"/>
    </xf>
    <xf numFmtId="0" fontId="17" fillId="46" borderId="8" applyNumberFormat="0" applyProtection="0">
      <alignment horizontal="left" vertical="center" indent="1"/>
    </xf>
    <xf numFmtId="0" fontId="17" fillId="46" borderId="8" applyNumberFormat="0" applyProtection="0">
      <alignment horizontal="left" vertical="center" indent="1"/>
    </xf>
    <xf numFmtId="0" fontId="17" fillId="47" borderId="8" applyNumberFormat="0" applyProtection="0">
      <alignment horizontal="left" vertical="center" indent="1"/>
    </xf>
    <xf numFmtId="0" fontId="17" fillId="47" borderId="8" applyNumberFormat="0" applyProtection="0">
      <alignment horizontal="left" vertical="center" indent="1"/>
    </xf>
    <xf numFmtId="0" fontId="17" fillId="47" borderId="8" applyNumberFormat="0" applyProtection="0">
      <alignment horizontal="left" vertical="center" indent="1"/>
    </xf>
    <xf numFmtId="0" fontId="17" fillId="47" borderId="8" applyNumberFormat="0" applyProtection="0">
      <alignment horizontal="left" vertical="center" indent="1"/>
    </xf>
    <xf numFmtId="0" fontId="17" fillId="48" borderId="8" applyNumberFormat="0" applyProtection="0">
      <alignment horizontal="left" vertical="center" indent="1"/>
    </xf>
    <xf numFmtId="0" fontId="17" fillId="48" borderId="8" applyNumberFormat="0" applyProtection="0">
      <alignment horizontal="left" vertical="center" indent="1"/>
    </xf>
    <xf numFmtId="0" fontId="17" fillId="48" borderId="8" applyNumberFormat="0" applyProtection="0">
      <alignment horizontal="left" vertical="center" indent="1"/>
    </xf>
    <xf numFmtId="0" fontId="17" fillId="48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8" fillId="0" borderId="0"/>
    <xf numFmtId="0" fontId="17" fillId="0" borderId="0"/>
    <xf numFmtId="4" fontId="47" fillId="49" borderId="8" applyNumberFormat="0" applyProtection="0">
      <alignment vertical="center"/>
    </xf>
    <xf numFmtId="4" fontId="48" fillId="49" borderId="8" applyNumberFormat="0" applyProtection="0">
      <alignment vertical="center"/>
    </xf>
    <xf numFmtId="4" fontId="47" fillId="49" borderId="8" applyNumberFormat="0" applyProtection="0">
      <alignment horizontal="left" vertical="center" indent="1"/>
    </xf>
    <xf numFmtId="4" fontId="47" fillId="49" borderId="8" applyNumberFormat="0" applyProtection="0">
      <alignment horizontal="left" vertical="center" indent="1"/>
    </xf>
    <xf numFmtId="4" fontId="47" fillId="44" borderId="8" applyNumberFormat="0" applyProtection="0">
      <alignment horizontal="right" vertical="center"/>
    </xf>
    <xf numFmtId="4" fontId="48" fillId="44" borderId="8" applyNumberFormat="0" applyProtection="0">
      <alignment horizontal="right" vertical="center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17" fillId="33" borderId="8" applyNumberFormat="0" applyProtection="0">
      <alignment horizontal="left" vertical="center" indent="1"/>
    </xf>
    <xf numFmtId="0" fontId="52" fillId="0" borderId="0"/>
    <xf numFmtId="0" fontId="52" fillId="0" borderId="0"/>
    <xf numFmtId="4" fontId="53" fillId="44" borderId="8" applyNumberFormat="0" applyProtection="0">
      <alignment horizontal="right" vertical="center"/>
    </xf>
    <xf numFmtId="0" fontId="9" fillId="0" borderId="0"/>
    <xf numFmtId="0" fontId="54" fillId="0" borderId="15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8" fillId="0" borderId="16" applyNumberFormat="0" applyFill="0" applyAlignment="0" applyProtection="0"/>
    <xf numFmtId="0" fontId="58" fillId="0" borderId="0" applyNumberFormat="0" applyFill="0" applyBorder="0" applyAlignment="0" applyProtection="0"/>
    <xf numFmtId="0" fontId="17" fillId="17" borderId="6" applyNumberFormat="0" applyFont="0" applyAlignment="0" applyProtection="0"/>
    <xf numFmtId="0" fontId="8" fillId="17" borderId="6" applyNumberFormat="0" applyFont="0" applyAlignment="0" applyProtection="0"/>
    <xf numFmtId="0" fontId="1" fillId="2" borderId="4" applyNumberFormat="0" applyFont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7" fillId="0" borderId="0" applyFill="0" applyBorder="0" applyAlignment="0" applyProtection="0"/>
    <xf numFmtId="181" fontId="1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28" borderId="0" applyNumberFormat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5" fontId="6" fillId="0" borderId="0" xfId="5" applyNumberFormat="1" applyFont="1"/>
    <xf numFmtId="165" fontId="6" fillId="0" borderId="1" xfId="5" applyNumberFormat="1" applyFont="1" applyBorder="1"/>
    <xf numFmtId="183" fontId="0" fillId="0" borderId="0" xfId="0" applyNumberFormat="1"/>
    <xf numFmtId="3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7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8" applyNumberFormat="1" applyFont="1" applyBorder="1" applyAlignment="1">
      <alignment horizontal="center"/>
    </xf>
    <xf numFmtId="0" fontId="2" fillId="0" borderId="0" xfId="2"/>
    <xf numFmtId="1" fontId="62" fillId="0" borderId="0" xfId="0" applyNumberFormat="1" applyFont="1"/>
    <xf numFmtId="165" fontId="63" fillId="0" borderId="0" xfId="0" applyNumberFormat="1" applyFont="1"/>
    <xf numFmtId="164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" fillId="0" borderId="0" xfId="2" applyFont="1" applyAlignment="1">
      <alignment vertic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183" fontId="0" fillId="0" borderId="0" xfId="0" applyNumberFormat="1" applyAlignment="1">
      <alignment horizontal="right"/>
    </xf>
    <xf numFmtId="183" fontId="0" fillId="0" borderId="1" xfId="0" applyNumberFormat="1" applyBorder="1" applyAlignment="1">
      <alignment horizontal="right"/>
    </xf>
    <xf numFmtId="0" fontId="2" fillId="0" borderId="0" xfId="2" applyAlignment="1">
      <alignment horizontal="right"/>
    </xf>
    <xf numFmtId="0" fontId="2" fillId="0" borderId="1" xfId="2" applyBorder="1"/>
    <xf numFmtId="0" fontId="2" fillId="0" borderId="1" xfId="2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4" fontId="65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183" fontId="64" fillId="0" borderId="2" xfId="0" applyNumberFormat="1" applyFont="1" applyBorder="1"/>
    <xf numFmtId="49" fontId="66" fillId="0" borderId="2" xfId="0" applyNumberFormat="1" applyFont="1" applyBorder="1" applyAlignment="1">
      <alignment horizontal="center"/>
    </xf>
    <xf numFmtId="18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/>
    <xf numFmtId="165" fontId="65" fillId="0" borderId="0" xfId="0" applyNumberFormat="1" applyFont="1" applyAlignment="1">
      <alignment horizontal="right" vertical="top" wrapText="1"/>
    </xf>
    <xf numFmtId="165" fontId="65" fillId="0" borderId="1" xfId="0" applyNumberFormat="1" applyFont="1" applyBorder="1" applyAlignment="1">
      <alignment horizontal="right" vertical="top" wrapText="1"/>
    </xf>
    <xf numFmtId="3" fontId="51" fillId="0" borderId="17" xfId="0" applyNumberFormat="1" applyFont="1" applyBorder="1" applyAlignment="1">
      <alignment horizontal="center" wrapText="1"/>
    </xf>
    <xf numFmtId="3" fontId="51" fillId="0" borderId="18" xfId="0" applyNumberFormat="1" applyFont="1" applyBorder="1" applyAlignment="1">
      <alignment horizontal="center" wrapText="1"/>
    </xf>
    <xf numFmtId="3" fontId="51" fillId="0" borderId="19" xfId="0" applyNumberFormat="1" applyFont="1" applyBorder="1" applyAlignment="1">
      <alignment horizontal="center" wrapText="1"/>
    </xf>
    <xf numFmtId="4" fontId="6" fillId="0" borderId="20" xfId="6" applyNumberFormat="1" applyFont="1" applyFill="1" applyBorder="1"/>
    <xf numFmtId="164" fontId="1" fillId="0" borderId="0" xfId="1" applyNumberFormat="1" applyFont="1"/>
    <xf numFmtId="0" fontId="51" fillId="0" borderId="17" xfId="0" applyFont="1" applyBorder="1" applyAlignment="1">
      <alignment horizontal="justify" wrapText="1"/>
    </xf>
    <xf numFmtId="0" fontId="51" fillId="0" borderId="18" xfId="0" applyFont="1" applyBorder="1" applyAlignment="1">
      <alignment horizontal="left" wrapText="1"/>
    </xf>
    <xf numFmtId="0" fontId="51" fillId="0" borderId="19" xfId="0" applyFont="1" applyBorder="1" applyAlignment="1">
      <alignment horizontal="left" wrapText="1"/>
    </xf>
    <xf numFmtId="0" fontId="51" fillId="0" borderId="21" xfId="0" applyFont="1" applyBorder="1" applyAlignment="1">
      <alignment horizontal="left" wrapText="1"/>
    </xf>
    <xf numFmtId="0" fontId="67" fillId="0" borderId="23" xfId="0" applyFont="1" applyBorder="1" applyAlignment="1">
      <alignment horizontal="left" wrapText="1"/>
    </xf>
    <xf numFmtId="4" fontId="6" fillId="0" borderId="22" xfId="6" applyNumberFormat="1" applyFont="1" applyFill="1" applyBorder="1"/>
    <xf numFmtId="4" fontId="6" fillId="0" borderId="24" xfId="6" applyNumberFormat="1" applyFont="1" applyFill="1" applyBorder="1"/>
    <xf numFmtId="3" fontId="51" fillId="0" borderId="25" xfId="0" applyNumberFormat="1" applyFont="1" applyBorder="1" applyAlignment="1">
      <alignment horizontal="center" wrapText="1"/>
    </xf>
    <xf numFmtId="3" fontId="67" fillId="0" borderId="26" xfId="0" applyNumberFormat="1" applyFont="1" applyBorder="1" applyAlignment="1">
      <alignment horizontal="center" wrapText="1"/>
    </xf>
    <xf numFmtId="3" fontId="51" fillId="0" borderId="21" xfId="0" applyNumberFormat="1" applyFont="1" applyBorder="1" applyAlignment="1">
      <alignment horizontal="center" wrapText="1"/>
    </xf>
    <xf numFmtId="3" fontId="51" fillId="0" borderId="21" xfId="387" applyNumberFormat="1" applyFont="1" applyFill="1" applyBorder="1" applyAlignment="1">
      <alignment horizontal="center"/>
    </xf>
  </cellXfs>
  <cellStyles count="388">
    <cellStyle name="_PERSONAL" xfId="9" xr:uid="{00000000-0005-0000-0000-000000000000}"/>
    <cellStyle name="_PERSONAL_1" xfId="10" xr:uid="{00000000-0005-0000-0000-000001000000}"/>
    <cellStyle name="_PERSONAL_1_dialKartaDziałkiczI (2)" xfId="11" xr:uid="{00000000-0005-0000-0000-000002000000}"/>
    <cellStyle name="_PERSONAL_1_dialTabelaIDSP (2)" xfId="12" xr:uid="{00000000-0005-0000-0000-000003000000}"/>
    <cellStyle name="_PERSONAL_1_dialTabelaIIAIWO (2)" xfId="13" xr:uid="{00000000-0005-0000-0000-000004000000}"/>
    <cellStyle name="_PERSONAL_1_EDUKACJA" xfId="14" xr:uid="{00000000-0005-0000-0000-000005000000}"/>
    <cellStyle name="_PERSONAL_1_Tabela wskaźników" xfId="15" xr:uid="{00000000-0005-0000-0000-000006000000}"/>
    <cellStyle name="_PERSONAL_1_Zeszyt3" xfId="16" xr:uid="{00000000-0005-0000-0000-000007000000}"/>
    <cellStyle name="20% - Accent1" xfId="17" xr:uid="{00000000-0005-0000-0000-000008000000}"/>
    <cellStyle name="20% - Accent2" xfId="18" xr:uid="{00000000-0005-0000-0000-000009000000}"/>
    <cellStyle name="20% - Accent3" xfId="19" xr:uid="{00000000-0005-0000-0000-00000A000000}"/>
    <cellStyle name="20% - Accent4" xfId="20" xr:uid="{00000000-0005-0000-0000-00000B000000}"/>
    <cellStyle name="20% - Accent5" xfId="21" xr:uid="{00000000-0005-0000-0000-00000C000000}"/>
    <cellStyle name="20% - Accent6" xfId="22" xr:uid="{00000000-0005-0000-0000-00000D000000}"/>
    <cellStyle name="20% - akcent 1 2" xfId="23" xr:uid="{00000000-0005-0000-0000-00000E000000}"/>
    <cellStyle name="20% - akcent 1 3" xfId="24" xr:uid="{00000000-0005-0000-0000-00000F000000}"/>
    <cellStyle name="20% - akcent 2 2" xfId="25" xr:uid="{00000000-0005-0000-0000-000010000000}"/>
    <cellStyle name="20% - akcent 2 3" xfId="26" xr:uid="{00000000-0005-0000-0000-000011000000}"/>
    <cellStyle name="20% - akcent 3 2" xfId="27" xr:uid="{00000000-0005-0000-0000-000012000000}"/>
    <cellStyle name="20% - akcent 3 3" xfId="28" xr:uid="{00000000-0005-0000-0000-000013000000}"/>
    <cellStyle name="20% - akcent 4 2" xfId="29" xr:uid="{00000000-0005-0000-0000-000014000000}"/>
    <cellStyle name="20% - akcent 4 3" xfId="30" xr:uid="{00000000-0005-0000-0000-000015000000}"/>
    <cellStyle name="20% - akcent 5 2" xfId="31" xr:uid="{00000000-0005-0000-0000-000016000000}"/>
    <cellStyle name="20% - akcent 5 3" xfId="32" xr:uid="{00000000-0005-0000-0000-000017000000}"/>
    <cellStyle name="20% - akcent 6 2" xfId="33" xr:uid="{00000000-0005-0000-0000-000018000000}"/>
    <cellStyle name="20% - akcent 6 3" xfId="34" xr:uid="{00000000-0005-0000-0000-000019000000}"/>
    <cellStyle name="40% - Accent1" xfId="35" xr:uid="{00000000-0005-0000-0000-00001A000000}"/>
    <cellStyle name="40% - Accent2" xfId="36" xr:uid="{00000000-0005-0000-0000-00001B000000}"/>
    <cellStyle name="40% - Accent3" xfId="37" xr:uid="{00000000-0005-0000-0000-00001C000000}"/>
    <cellStyle name="40% - Accent4" xfId="38" xr:uid="{00000000-0005-0000-0000-00001D000000}"/>
    <cellStyle name="40% - Accent5" xfId="39" xr:uid="{00000000-0005-0000-0000-00001E000000}"/>
    <cellStyle name="40% - Accent6" xfId="40" xr:uid="{00000000-0005-0000-0000-00001F000000}"/>
    <cellStyle name="40% - akcent 1 2" xfId="41" xr:uid="{00000000-0005-0000-0000-000020000000}"/>
    <cellStyle name="40% - akcent 1 3" xfId="42" xr:uid="{00000000-0005-0000-0000-000021000000}"/>
    <cellStyle name="40% - akcent 2 2" xfId="43" xr:uid="{00000000-0005-0000-0000-000022000000}"/>
    <cellStyle name="40% - akcent 2 3" xfId="44" xr:uid="{00000000-0005-0000-0000-000023000000}"/>
    <cellStyle name="40% - akcent 3 2" xfId="45" xr:uid="{00000000-0005-0000-0000-000024000000}"/>
    <cellStyle name="40% - akcent 3 3" xfId="46" xr:uid="{00000000-0005-0000-0000-000025000000}"/>
    <cellStyle name="40% - akcent 4 2" xfId="47" xr:uid="{00000000-0005-0000-0000-000026000000}"/>
    <cellStyle name="40% - akcent 4 3" xfId="48" xr:uid="{00000000-0005-0000-0000-000027000000}"/>
    <cellStyle name="40% - akcent 5 2" xfId="49" xr:uid="{00000000-0005-0000-0000-000028000000}"/>
    <cellStyle name="40% - akcent 5 3" xfId="50" xr:uid="{00000000-0005-0000-0000-000029000000}"/>
    <cellStyle name="40% - akcent 6 2" xfId="51" xr:uid="{00000000-0005-0000-0000-00002A000000}"/>
    <cellStyle name="40% - akcent 6 3" xfId="52" xr:uid="{00000000-0005-0000-0000-00002B000000}"/>
    <cellStyle name="60% - Accent1" xfId="53" xr:uid="{00000000-0005-0000-0000-00002C000000}"/>
    <cellStyle name="60% - Accent2" xfId="54" xr:uid="{00000000-0005-0000-0000-00002D000000}"/>
    <cellStyle name="60% - Accent3" xfId="55" xr:uid="{00000000-0005-0000-0000-00002E000000}"/>
    <cellStyle name="60% - Accent4" xfId="56" xr:uid="{00000000-0005-0000-0000-00002F000000}"/>
    <cellStyle name="60% - Accent5" xfId="57" xr:uid="{00000000-0005-0000-0000-000030000000}"/>
    <cellStyle name="60% - Accent6" xfId="58" xr:uid="{00000000-0005-0000-0000-000031000000}"/>
    <cellStyle name="60% - akcent 1 2" xfId="59" xr:uid="{00000000-0005-0000-0000-000032000000}"/>
    <cellStyle name="60% - akcent 2 2" xfId="60" xr:uid="{00000000-0005-0000-0000-000033000000}"/>
    <cellStyle name="60% - akcent 3 2" xfId="61" xr:uid="{00000000-0005-0000-0000-000034000000}"/>
    <cellStyle name="60% - akcent 4 2" xfId="62" xr:uid="{00000000-0005-0000-0000-000035000000}"/>
    <cellStyle name="60% - akcent 5 2" xfId="63" xr:uid="{00000000-0005-0000-0000-000036000000}"/>
    <cellStyle name="60% - akcent 6 2" xfId="64" xr:uid="{00000000-0005-0000-0000-000037000000}"/>
    <cellStyle name="Accent1" xfId="65" xr:uid="{00000000-0005-0000-0000-000038000000}"/>
    <cellStyle name="Accent2" xfId="66" xr:uid="{00000000-0005-0000-0000-000039000000}"/>
    <cellStyle name="Accent3" xfId="67" xr:uid="{00000000-0005-0000-0000-00003A000000}"/>
    <cellStyle name="Accent4" xfId="68" xr:uid="{00000000-0005-0000-0000-00003B000000}"/>
    <cellStyle name="Accent5" xfId="69" xr:uid="{00000000-0005-0000-0000-00003C000000}"/>
    <cellStyle name="Accent6" xfId="70" xr:uid="{00000000-0005-0000-0000-00003D000000}"/>
    <cellStyle name="Aewowy" xfId="71" xr:uid="{00000000-0005-0000-0000-00003E000000}"/>
    <cellStyle name="Aewowy1" xfId="72" xr:uid="{00000000-0005-0000-0000-00003F000000}"/>
    <cellStyle name="Aewowy2" xfId="73" xr:uid="{00000000-0005-0000-0000-000040000000}"/>
    <cellStyle name="Akcent 1 2" xfId="74" xr:uid="{00000000-0005-0000-0000-000041000000}"/>
    <cellStyle name="Akcent 2 2" xfId="75" xr:uid="{00000000-0005-0000-0000-000042000000}"/>
    <cellStyle name="Akcent 3 2" xfId="76" xr:uid="{00000000-0005-0000-0000-000043000000}"/>
    <cellStyle name="Akcent 4 2" xfId="77" xr:uid="{00000000-0005-0000-0000-000044000000}"/>
    <cellStyle name="Akcent 5 2" xfId="78" xr:uid="{00000000-0005-0000-0000-000045000000}"/>
    <cellStyle name="Akcent 6 2" xfId="79" xr:uid="{00000000-0005-0000-0000-000046000000}"/>
    <cellStyle name="Bad" xfId="80" xr:uid="{00000000-0005-0000-0000-000047000000}"/>
    <cellStyle name="Calculation" xfId="81" xr:uid="{00000000-0005-0000-0000-000048000000}"/>
    <cellStyle name="Check Cell" xfId="82" xr:uid="{00000000-0005-0000-0000-000049000000}"/>
    <cellStyle name="Comma" xfId="83" xr:uid="{00000000-0005-0000-0000-00004A000000}"/>
    <cellStyle name="Comma [0]_laroux" xfId="84" xr:uid="{00000000-0005-0000-0000-00004B000000}"/>
    <cellStyle name="Comma 2" xfId="85" xr:uid="{00000000-0005-0000-0000-00004C000000}"/>
    <cellStyle name="Comma 3" xfId="86" xr:uid="{00000000-0005-0000-0000-00004D000000}"/>
    <cellStyle name="Comma_laroux" xfId="87" xr:uid="{00000000-0005-0000-0000-00004E000000}"/>
    <cellStyle name="Comma0" xfId="88" xr:uid="{00000000-0005-0000-0000-00004F000000}"/>
    <cellStyle name="Comma0 2" xfId="89" xr:uid="{00000000-0005-0000-0000-000050000000}"/>
    <cellStyle name="Comma0 3" xfId="90" xr:uid="{00000000-0005-0000-0000-000051000000}"/>
    <cellStyle name="Currency" xfId="91" xr:uid="{00000000-0005-0000-0000-000052000000}"/>
    <cellStyle name="Currency [0]_laroux" xfId="92" xr:uid="{00000000-0005-0000-0000-000053000000}"/>
    <cellStyle name="Currency 2" xfId="93" xr:uid="{00000000-0005-0000-0000-000054000000}"/>
    <cellStyle name="Currency 3" xfId="94" xr:uid="{00000000-0005-0000-0000-000055000000}"/>
    <cellStyle name="Currency 3 2" xfId="95" xr:uid="{00000000-0005-0000-0000-000056000000}"/>
    <cellStyle name="Currency_laroux" xfId="96" xr:uid="{00000000-0005-0000-0000-000057000000}"/>
    <cellStyle name="Currency0" xfId="97" xr:uid="{00000000-0005-0000-0000-000058000000}"/>
    <cellStyle name="Currency0 2" xfId="98" xr:uid="{00000000-0005-0000-0000-000059000000}"/>
    <cellStyle name="Currency0 3" xfId="99" xr:uid="{00000000-0005-0000-0000-00005A000000}"/>
    <cellStyle name="Currency0 3 2" xfId="100" xr:uid="{00000000-0005-0000-0000-00005B000000}"/>
    <cellStyle name="Dane wejściowe 2" xfId="101" xr:uid="{00000000-0005-0000-0000-00005C000000}"/>
    <cellStyle name="Dane wyjściowe 2" xfId="102" xr:uid="{00000000-0005-0000-0000-00005D000000}"/>
    <cellStyle name="Date" xfId="103" xr:uid="{00000000-0005-0000-0000-00005E000000}"/>
    <cellStyle name="Date 2" xfId="104" xr:uid="{00000000-0005-0000-0000-00005F000000}"/>
    <cellStyle name="Date 3" xfId="105" xr:uid="{00000000-0005-0000-0000-000060000000}"/>
    <cellStyle name="Dobre 2" xfId="106" xr:uid="{00000000-0005-0000-0000-000061000000}"/>
    <cellStyle name="Dziesiętny 10" xfId="107" xr:uid="{00000000-0005-0000-0000-000062000000}"/>
    <cellStyle name="Dziesiętny 11" xfId="108" xr:uid="{00000000-0005-0000-0000-000063000000}"/>
    <cellStyle name="Dziesiętny 12" xfId="109" xr:uid="{00000000-0005-0000-0000-000064000000}"/>
    <cellStyle name="Dziesiętny 13" xfId="110" xr:uid="{00000000-0005-0000-0000-000065000000}"/>
    <cellStyle name="Dziesiętny 2" xfId="111" xr:uid="{00000000-0005-0000-0000-000066000000}"/>
    <cellStyle name="Dziesiętny 2 2" xfId="112" xr:uid="{00000000-0005-0000-0000-000067000000}"/>
    <cellStyle name="Dziesiętny 2 3" xfId="113" xr:uid="{00000000-0005-0000-0000-000068000000}"/>
    <cellStyle name="Dziesiętny 2 4" xfId="114" xr:uid="{00000000-0005-0000-0000-000069000000}"/>
    <cellStyle name="Dziesiętny 3" xfId="115" xr:uid="{00000000-0005-0000-0000-00006A000000}"/>
    <cellStyle name="Dziesiętny 3 2" xfId="116" xr:uid="{00000000-0005-0000-0000-00006B000000}"/>
    <cellStyle name="Dziesiętny 4" xfId="117" xr:uid="{00000000-0005-0000-0000-00006C000000}"/>
    <cellStyle name="Dziesiętny 5" xfId="118" xr:uid="{00000000-0005-0000-0000-00006D000000}"/>
    <cellStyle name="Dziesiętny 6" xfId="119" xr:uid="{00000000-0005-0000-0000-00006E000000}"/>
    <cellStyle name="Dziesiętny 7" xfId="120" xr:uid="{00000000-0005-0000-0000-00006F000000}"/>
    <cellStyle name="Dziesiętny 8" xfId="121" xr:uid="{00000000-0005-0000-0000-000070000000}"/>
    <cellStyle name="Dziesiętny 8 2" xfId="122" xr:uid="{00000000-0005-0000-0000-000071000000}"/>
    <cellStyle name="Dziesiętny 9" xfId="123" xr:uid="{00000000-0005-0000-0000-000072000000}"/>
    <cellStyle name="Ewowy1" xfId="124" xr:uid="{00000000-0005-0000-0000-000073000000}"/>
    <cellStyle name="Explanatory Text" xfId="125" xr:uid="{00000000-0005-0000-0000-000074000000}"/>
    <cellStyle name="Fixed" xfId="126" xr:uid="{00000000-0005-0000-0000-000075000000}"/>
    <cellStyle name="Fixed 2" xfId="127" xr:uid="{00000000-0005-0000-0000-000076000000}"/>
    <cellStyle name="Fixed 3" xfId="128" xr:uid="{00000000-0005-0000-0000-000077000000}"/>
    <cellStyle name="Format_Wartość" xfId="129" xr:uid="{00000000-0005-0000-0000-000078000000}"/>
    <cellStyle name="Good" xfId="130" xr:uid="{00000000-0005-0000-0000-000079000000}"/>
    <cellStyle name="Heading 1" xfId="131" xr:uid="{00000000-0005-0000-0000-00007A000000}"/>
    <cellStyle name="Heading 1 2" xfId="132" xr:uid="{00000000-0005-0000-0000-00007B000000}"/>
    <cellStyle name="Heading 2" xfId="133" xr:uid="{00000000-0005-0000-0000-00007C000000}"/>
    <cellStyle name="Heading 2 2" xfId="134" xr:uid="{00000000-0005-0000-0000-00007D000000}"/>
    <cellStyle name="Heading 3" xfId="135" xr:uid="{00000000-0005-0000-0000-00007E000000}"/>
    <cellStyle name="Heading 4" xfId="136" xr:uid="{00000000-0005-0000-0000-00007F000000}"/>
    <cellStyle name="Hiper³¹cze" xfId="137" xr:uid="{00000000-0005-0000-0000-000080000000}"/>
    <cellStyle name="Hiperłącze 2" xfId="138" xr:uid="{00000000-0005-0000-0000-000081000000}"/>
    <cellStyle name="Input" xfId="139" xr:uid="{00000000-0005-0000-0000-000082000000}"/>
    <cellStyle name="Komórka połączona 2" xfId="140" xr:uid="{00000000-0005-0000-0000-000083000000}"/>
    <cellStyle name="Komórka zaznaczona 2" xfId="141" xr:uid="{00000000-0005-0000-0000-000084000000}"/>
    <cellStyle name="Linked Cell" xfId="142" xr:uid="{00000000-0005-0000-0000-000085000000}"/>
    <cellStyle name="Nagłówek 1 2" xfId="143" xr:uid="{00000000-0005-0000-0000-000086000000}"/>
    <cellStyle name="Nagłówek 2 2" xfId="144" xr:uid="{00000000-0005-0000-0000-000087000000}"/>
    <cellStyle name="Nagłówek 3 2" xfId="145" xr:uid="{00000000-0005-0000-0000-000088000000}"/>
    <cellStyle name="Nagłówek 4 2" xfId="146" xr:uid="{00000000-0005-0000-0000-000089000000}"/>
    <cellStyle name="Neutral" xfId="147" xr:uid="{00000000-0005-0000-0000-00008A000000}"/>
    <cellStyle name="Neutralne 2" xfId="148" xr:uid="{00000000-0005-0000-0000-00008B000000}"/>
    <cellStyle name="normal" xfId="149" xr:uid="{00000000-0005-0000-0000-00008C000000}"/>
    <cellStyle name="normal 2" xfId="150" xr:uid="{00000000-0005-0000-0000-00008D000000}"/>
    <cellStyle name="normal 3" xfId="151" xr:uid="{00000000-0005-0000-0000-00008E000000}"/>
    <cellStyle name="Normal_RAPORTY _SAP FI uaktualnione 3.10.2007r.part2" xfId="152" xr:uid="{00000000-0005-0000-0000-00008F000000}"/>
    <cellStyle name="normální_laroux" xfId="153" xr:uid="{00000000-0005-0000-0000-000090000000}"/>
    <cellStyle name="Normalny" xfId="0" builtinId="0"/>
    <cellStyle name="Normalny 10" xfId="154" xr:uid="{00000000-0005-0000-0000-000092000000}"/>
    <cellStyle name="Normalny 11" xfId="155" xr:uid="{00000000-0005-0000-0000-000093000000}"/>
    <cellStyle name="Normalny 12" xfId="156" xr:uid="{00000000-0005-0000-0000-000094000000}"/>
    <cellStyle name="Normalny 13" xfId="157" xr:uid="{00000000-0005-0000-0000-000095000000}"/>
    <cellStyle name="Normalny 14" xfId="158" xr:uid="{00000000-0005-0000-0000-000096000000}"/>
    <cellStyle name="Normalny 14 2" xfId="159" xr:uid="{00000000-0005-0000-0000-000097000000}"/>
    <cellStyle name="Normalny 15" xfId="160" xr:uid="{00000000-0005-0000-0000-000098000000}"/>
    <cellStyle name="Normalny 16" xfId="161" xr:uid="{00000000-0005-0000-0000-000099000000}"/>
    <cellStyle name="Normalny 17" xfId="162" xr:uid="{00000000-0005-0000-0000-00009A000000}"/>
    <cellStyle name="Normalny 18" xfId="163" xr:uid="{00000000-0005-0000-0000-00009B000000}"/>
    <cellStyle name="Normalny 2" xfId="2" xr:uid="{00000000-0005-0000-0000-00009C000000}"/>
    <cellStyle name="Normalny 2 2" xfId="164" xr:uid="{00000000-0005-0000-0000-00009D000000}"/>
    <cellStyle name="Normalny 2 2 2" xfId="165" xr:uid="{00000000-0005-0000-0000-00009E000000}"/>
    <cellStyle name="Normalny 2 2 3" xfId="166" xr:uid="{00000000-0005-0000-0000-00009F000000}"/>
    <cellStyle name="Normalny 2 3" xfId="167" xr:uid="{00000000-0005-0000-0000-0000A0000000}"/>
    <cellStyle name="Normalny 2 3 2" xfId="168" xr:uid="{00000000-0005-0000-0000-0000A1000000}"/>
    <cellStyle name="Normalny 2 4" xfId="169" xr:uid="{00000000-0005-0000-0000-0000A2000000}"/>
    <cellStyle name="Normalny 2 5" xfId="170" xr:uid="{00000000-0005-0000-0000-0000A3000000}"/>
    <cellStyle name="Normalny 3" xfId="5" xr:uid="{00000000-0005-0000-0000-0000A4000000}"/>
    <cellStyle name="Normalny 3 2" xfId="7" xr:uid="{00000000-0005-0000-0000-0000A5000000}"/>
    <cellStyle name="Normalny 3 2 2" xfId="171" xr:uid="{00000000-0005-0000-0000-0000A6000000}"/>
    <cellStyle name="Normalny 3 3" xfId="172" xr:uid="{00000000-0005-0000-0000-0000A7000000}"/>
    <cellStyle name="Normalny 3 4" xfId="173" xr:uid="{00000000-0005-0000-0000-0000A8000000}"/>
    <cellStyle name="Normalny 3 5" xfId="174" xr:uid="{00000000-0005-0000-0000-0000A9000000}"/>
    <cellStyle name="Normalny 3 6" xfId="175" xr:uid="{00000000-0005-0000-0000-0000AA000000}"/>
    <cellStyle name="Normalny 4" xfId="176" xr:uid="{00000000-0005-0000-0000-0000AB000000}"/>
    <cellStyle name="Normalny 4 2" xfId="177" xr:uid="{00000000-0005-0000-0000-0000AC000000}"/>
    <cellStyle name="Normalny 4 3" xfId="178" xr:uid="{00000000-0005-0000-0000-0000AD000000}"/>
    <cellStyle name="Normalny 4 4" xfId="179" xr:uid="{00000000-0005-0000-0000-0000AE000000}"/>
    <cellStyle name="Normalny 5" xfId="180" xr:uid="{00000000-0005-0000-0000-0000AF000000}"/>
    <cellStyle name="Normalny 5 2" xfId="181" xr:uid="{00000000-0005-0000-0000-0000B0000000}"/>
    <cellStyle name="Normalny 5 3" xfId="182" xr:uid="{00000000-0005-0000-0000-0000B1000000}"/>
    <cellStyle name="Normalny 6" xfId="183" xr:uid="{00000000-0005-0000-0000-0000B2000000}"/>
    <cellStyle name="Normalny 6 2" xfId="184" xr:uid="{00000000-0005-0000-0000-0000B3000000}"/>
    <cellStyle name="Normalny 6 2 2" xfId="185" xr:uid="{00000000-0005-0000-0000-0000B4000000}"/>
    <cellStyle name="Normalny 6 3" xfId="186" xr:uid="{00000000-0005-0000-0000-0000B5000000}"/>
    <cellStyle name="Normalny 6 4" xfId="187" xr:uid="{00000000-0005-0000-0000-0000B6000000}"/>
    <cellStyle name="Normalny 7" xfId="188" xr:uid="{00000000-0005-0000-0000-0000B7000000}"/>
    <cellStyle name="Normalny 7 2" xfId="189" xr:uid="{00000000-0005-0000-0000-0000B8000000}"/>
    <cellStyle name="Normalny 8" xfId="190" xr:uid="{00000000-0005-0000-0000-0000B9000000}"/>
    <cellStyle name="Normalny 9" xfId="191" xr:uid="{00000000-0005-0000-0000-0000BA000000}"/>
    <cellStyle name="Note" xfId="192" xr:uid="{00000000-0005-0000-0000-0000BC000000}"/>
    <cellStyle name="Obliczenia 2" xfId="193" xr:uid="{00000000-0005-0000-0000-0000BD000000}"/>
    <cellStyle name="Output" xfId="194" xr:uid="{00000000-0005-0000-0000-0000BE000000}"/>
    <cellStyle name="Percent" xfId="195" xr:uid="{00000000-0005-0000-0000-0000BF000000}"/>
    <cellStyle name="Percent 2" xfId="196" xr:uid="{00000000-0005-0000-0000-0000C0000000}"/>
    <cellStyle name="Percent 3" xfId="197" xr:uid="{00000000-0005-0000-0000-0000C1000000}"/>
    <cellStyle name="Procentowy" xfId="1" builtinId="5"/>
    <cellStyle name="Procentowy 10" xfId="198" xr:uid="{00000000-0005-0000-0000-0000C3000000}"/>
    <cellStyle name="Procentowy 11" xfId="199" xr:uid="{00000000-0005-0000-0000-0000C4000000}"/>
    <cellStyle name="Procentowy 12" xfId="200" xr:uid="{00000000-0005-0000-0000-0000C5000000}"/>
    <cellStyle name="Procentowy 13" xfId="201" xr:uid="{00000000-0005-0000-0000-0000C6000000}"/>
    <cellStyle name="Procentowy 2" xfId="4" xr:uid="{00000000-0005-0000-0000-0000C7000000}"/>
    <cellStyle name="Procentowy 2 2" xfId="202" xr:uid="{00000000-0005-0000-0000-0000C8000000}"/>
    <cellStyle name="Procentowy 2 2 2" xfId="3" xr:uid="{00000000-0005-0000-0000-0000C9000000}"/>
    <cellStyle name="Procentowy 2 2 2 2" xfId="203" xr:uid="{00000000-0005-0000-0000-0000CA000000}"/>
    <cellStyle name="Procentowy 2 3" xfId="204" xr:uid="{00000000-0005-0000-0000-0000CB000000}"/>
    <cellStyle name="Procentowy 2 4" xfId="205" xr:uid="{00000000-0005-0000-0000-0000CC000000}"/>
    <cellStyle name="Procentowy 2 5" xfId="206" xr:uid="{00000000-0005-0000-0000-0000CD000000}"/>
    <cellStyle name="Procentowy 2 6" xfId="8" xr:uid="{00000000-0005-0000-0000-0000CE000000}"/>
    <cellStyle name="Procentowy 3" xfId="6" xr:uid="{00000000-0005-0000-0000-0000CF000000}"/>
    <cellStyle name="Procentowy 3 2" xfId="207" xr:uid="{00000000-0005-0000-0000-0000D0000000}"/>
    <cellStyle name="Procentowy 3 3" xfId="208" xr:uid="{00000000-0005-0000-0000-0000D1000000}"/>
    <cellStyle name="Procentowy 3 4" xfId="209" xr:uid="{00000000-0005-0000-0000-0000D2000000}"/>
    <cellStyle name="Procentowy 3 5" xfId="210" xr:uid="{00000000-0005-0000-0000-0000D3000000}"/>
    <cellStyle name="Procentowy 4" xfId="211" xr:uid="{00000000-0005-0000-0000-0000D4000000}"/>
    <cellStyle name="Procentowy 4 2" xfId="212" xr:uid="{00000000-0005-0000-0000-0000D5000000}"/>
    <cellStyle name="Procentowy 5" xfId="213" xr:uid="{00000000-0005-0000-0000-0000D6000000}"/>
    <cellStyle name="Procentowy 5 2" xfId="214" xr:uid="{00000000-0005-0000-0000-0000D7000000}"/>
    <cellStyle name="Procentowy 6" xfId="215" xr:uid="{00000000-0005-0000-0000-0000D8000000}"/>
    <cellStyle name="Procentowy 7" xfId="216" xr:uid="{00000000-0005-0000-0000-0000D9000000}"/>
    <cellStyle name="Procentowy 8" xfId="217" xr:uid="{00000000-0005-0000-0000-0000DA000000}"/>
    <cellStyle name="Procentowy 9" xfId="218" xr:uid="{00000000-0005-0000-0000-0000DB000000}"/>
    <cellStyle name="SAPBEXaggData" xfId="219" xr:uid="{00000000-0005-0000-0000-0000DC000000}"/>
    <cellStyle name="SAPBEXaggDataEmph" xfId="220" xr:uid="{00000000-0005-0000-0000-0000DD000000}"/>
    <cellStyle name="SAPBEXaggItem" xfId="221" xr:uid="{00000000-0005-0000-0000-0000DE000000}"/>
    <cellStyle name="SAPBEXaggItemX" xfId="222" xr:uid="{00000000-0005-0000-0000-0000DF000000}"/>
    <cellStyle name="SAPBEXchaText" xfId="223" xr:uid="{00000000-0005-0000-0000-0000E0000000}"/>
    <cellStyle name="SAPBEXchaText 2" xfId="224" xr:uid="{00000000-0005-0000-0000-0000E1000000}"/>
    <cellStyle name="SAPBEXexcBad7" xfId="225" xr:uid="{00000000-0005-0000-0000-0000E2000000}"/>
    <cellStyle name="SAPBEXexcBad8" xfId="226" xr:uid="{00000000-0005-0000-0000-0000E3000000}"/>
    <cellStyle name="SAPBEXexcBad9" xfId="227" xr:uid="{00000000-0005-0000-0000-0000E4000000}"/>
    <cellStyle name="SAPBEXexcCritical4" xfId="228" xr:uid="{00000000-0005-0000-0000-0000E5000000}"/>
    <cellStyle name="SAPBEXexcCritical5" xfId="229" xr:uid="{00000000-0005-0000-0000-0000E6000000}"/>
    <cellStyle name="SAPBEXexcCritical6" xfId="230" xr:uid="{00000000-0005-0000-0000-0000E7000000}"/>
    <cellStyle name="SAPBEXexcGood1" xfId="231" xr:uid="{00000000-0005-0000-0000-0000E8000000}"/>
    <cellStyle name="SAPBEXexcGood2" xfId="232" xr:uid="{00000000-0005-0000-0000-0000E9000000}"/>
    <cellStyle name="SAPBEXexcGood3" xfId="233" xr:uid="{00000000-0005-0000-0000-0000EA000000}"/>
    <cellStyle name="SAPBEXfilterDrill" xfId="234" xr:uid="{00000000-0005-0000-0000-0000EB000000}"/>
    <cellStyle name="SAPBEXfilterItem" xfId="235" xr:uid="{00000000-0005-0000-0000-0000EC000000}"/>
    <cellStyle name="SAPBEXfilterText" xfId="236" xr:uid="{00000000-0005-0000-0000-0000ED000000}"/>
    <cellStyle name="SAPBEXfilterText 2" xfId="237" xr:uid="{00000000-0005-0000-0000-0000EE000000}"/>
    <cellStyle name="SAPBEXformats" xfId="238" xr:uid="{00000000-0005-0000-0000-0000EF000000}"/>
    <cellStyle name="SAPBEXformats 2" xfId="239" xr:uid="{00000000-0005-0000-0000-0000F0000000}"/>
    <cellStyle name="SAPBEXheaderItem" xfId="240" xr:uid="{00000000-0005-0000-0000-0000F1000000}"/>
    <cellStyle name="SAPBEXheaderItem 2" xfId="241" xr:uid="{00000000-0005-0000-0000-0000F2000000}"/>
    <cellStyle name="SAPBEXheaderText" xfId="242" xr:uid="{00000000-0005-0000-0000-0000F3000000}"/>
    <cellStyle name="SAPBEXheaderText 2" xfId="243" xr:uid="{00000000-0005-0000-0000-0000F4000000}"/>
    <cellStyle name="SAPBEXHLevel0" xfId="244" xr:uid="{00000000-0005-0000-0000-0000F5000000}"/>
    <cellStyle name="SAPBEXHLevel0 2" xfId="245" xr:uid="{00000000-0005-0000-0000-0000F6000000}"/>
    <cellStyle name="SAPBEXHLevel0X" xfId="246" xr:uid="{00000000-0005-0000-0000-0000F7000000}"/>
    <cellStyle name="SAPBEXHLevel0X 2" xfId="247" xr:uid="{00000000-0005-0000-0000-0000F8000000}"/>
    <cellStyle name="SAPBEXHLevel1" xfId="248" xr:uid="{00000000-0005-0000-0000-0000F9000000}"/>
    <cellStyle name="SAPBEXHLevel1 2" xfId="249" xr:uid="{00000000-0005-0000-0000-0000FA000000}"/>
    <cellStyle name="SAPBEXHLevel1X" xfId="250" xr:uid="{00000000-0005-0000-0000-0000FB000000}"/>
    <cellStyle name="SAPBEXHLevel1X 2" xfId="251" xr:uid="{00000000-0005-0000-0000-0000FC000000}"/>
    <cellStyle name="SAPBEXHLevel2" xfId="252" xr:uid="{00000000-0005-0000-0000-0000FD000000}"/>
    <cellStyle name="SAPBEXHLevel2 2" xfId="253" xr:uid="{00000000-0005-0000-0000-0000FE000000}"/>
    <cellStyle name="SAPBEXHLevel2X" xfId="254" xr:uid="{00000000-0005-0000-0000-0000FF000000}"/>
    <cellStyle name="SAPBEXHLevel2X 2" xfId="255" xr:uid="{00000000-0005-0000-0000-000000010000}"/>
    <cellStyle name="SAPBEXHLevel3" xfId="256" xr:uid="{00000000-0005-0000-0000-000001010000}"/>
    <cellStyle name="SAPBEXHLevel3 2" xfId="257" xr:uid="{00000000-0005-0000-0000-000002010000}"/>
    <cellStyle name="SAPBEXHLevel3X" xfId="258" xr:uid="{00000000-0005-0000-0000-000003010000}"/>
    <cellStyle name="SAPBEXHLevel3X 2" xfId="259" xr:uid="{00000000-0005-0000-0000-000004010000}"/>
    <cellStyle name="SAPBEXinputData" xfId="260" xr:uid="{00000000-0005-0000-0000-000005010000}"/>
    <cellStyle name="SAPBEXinputData 2" xfId="261" xr:uid="{00000000-0005-0000-0000-000006010000}"/>
    <cellStyle name="SAPBEXresData" xfId="262" xr:uid="{00000000-0005-0000-0000-000007010000}"/>
    <cellStyle name="SAPBEXresDataEmph" xfId="263" xr:uid="{00000000-0005-0000-0000-000008010000}"/>
    <cellStyle name="SAPBEXresItem" xfId="264" xr:uid="{00000000-0005-0000-0000-000009010000}"/>
    <cellStyle name="SAPBEXresItemX" xfId="265" xr:uid="{00000000-0005-0000-0000-00000A010000}"/>
    <cellStyle name="SAPBEXstdData" xfId="266" xr:uid="{00000000-0005-0000-0000-00000B010000}"/>
    <cellStyle name="SAPBEXstdDataEmph" xfId="267" xr:uid="{00000000-0005-0000-0000-00000C010000}"/>
    <cellStyle name="SAPBEXstdItem" xfId="268" xr:uid="{00000000-0005-0000-0000-00000D010000}"/>
    <cellStyle name="SAPBEXstdItem 2" xfId="269" xr:uid="{00000000-0005-0000-0000-00000E010000}"/>
    <cellStyle name="SAPBEXstdItem 2 2" xfId="270" xr:uid="{00000000-0005-0000-0000-00000F010000}"/>
    <cellStyle name="SAPBEXstdItem 3" xfId="271" xr:uid="{00000000-0005-0000-0000-000010010000}"/>
    <cellStyle name="SAPBEXstdItem 4" xfId="272" xr:uid="{00000000-0005-0000-0000-000011010000}"/>
    <cellStyle name="SAPBEXstdItem 4 2" xfId="273" xr:uid="{00000000-0005-0000-0000-000012010000}"/>
    <cellStyle name="SAPBEXstdItem 5" xfId="274" xr:uid="{00000000-0005-0000-0000-000013010000}"/>
    <cellStyle name="SAPBEXstdItem 5 2" xfId="275" xr:uid="{00000000-0005-0000-0000-000014010000}"/>
    <cellStyle name="SAPBEXstdItem 6" xfId="276" xr:uid="{00000000-0005-0000-0000-000015010000}"/>
    <cellStyle name="SAPBEXstdItem 6 2" xfId="277" xr:uid="{00000000-0005-0000-0000-000016010000}"/>
    <cellStyle name="SAPBEXstdItem 7" xfId="278" xr:uid="{00000000-0005-0000-0000-000017010000}"/>
    <cellStyle name="SAPBEXstdItem 7 2" xfId="279" xr:uid="{00000000-0005-0000-0000-000018010000}"/>
    <cellStyle name="SAPBEXstdItem 8" xfId="280" xr:uid="{00000000-0005-0000-0000-000019010000}"/>
    <cellStyle name="SAPBEXstdItem 8 2" xfId="281" xr:uid="{00000000-0005-0000-0000-00001A010000}"/>
    <cellStyle name="SAPBEXstdItemX" xfId="282" xr:uid="{00000000-0005-0000-0000-00001B010000}"/>
    <cellStyle name="SAPBEXstdItemX 2" xfId="283" xr:uid="{00000000-0005-0000-0000-00001C010000}"/>
    <cellStyle name="SAPBEXtitle" xfId="284" xr:uid="{00000000-0005-0000-0000-00001D010000}"/>
    <cellStyle name="SAPBEXtitle 2" xfId="285" xr:uid="{00000000-0005-0000-0000-00001E010000}"/>
    <cellStyle name="SAPBEXundefined" xfId="286" xr:uid="{00000000-0005-0000-0000-00001F010000}"/>
    <cellStyle name="Styl 1" xfId="287" xr:uid="{00000000-0005-0000-0000-000020010000}"/>
    <cellStyle name="Suma 2" xfId="288" xr:uid="{00000000-0005-0000-0000-000021010000}"/>
    <cellStyle name="Tekst objaśnienia 2" xfId="289" xr:uid="{00000000-0005-0000-0000-000022010000}"/>
    <cellStyle name="Tekst ostrzeżenia 2" xfId="290" xr:uid="{00000000-0005-0000-0000-000023010000}"/>
    <cellStyle name="Title" xfId="291" xr:uid="{00000000-0005-0000-0000-000024010000}"/>
    <cellStyle name="Total" xfId="292" xr:uid="{00000000-0005-0000-0000-000025010000}"/>
    <cellStyle name="Total 2" xfId="293" xr:uid="{00000000-0005-0000-0000-000026010000}"/>
    <cellStyle name="Total 3" xfId="294" xr:uid="{00000000-0005-0000-0000-000027010000}"/>
    <cellStyle name="Tytuł 2" xfId="295" xr:uid="{00000000-0005-0000-0000-000028010000}"/>
    <cellStyle name="Uwaga 2" xfId="296" xr:uid="{00000000-0005-0000-0000-000029010000}"/>
    <cellStyle name="Uwaga 2 2" xfId="297" xr:uid="{00000000-0005-0000-0000-00002A010000}"/>
    <cellStyle name="Uwaga 3" xfId="298" xr:uid="{00000000-0005-0000-0000-00002B010000}"/>
    <cellStyle name="Währung" xfId="299" xr:uid="{00000000-0005-0000-0000-00002C010000}"/>
    <cellStyle name="Währung 2" xfId="300" xr:uid="{00000000-0005-0000-0000-00002D010000}"/>
    <cellStyle name="Walutowy" xfId="387" builtinId="4"/>
    <cellStyle name="Walutowy 10" xfId="301" xr:uid="{00000000-0005-0000-0000-00002F010000}"/>
    <cellStyle name="Walutowy 10 2" xfId="302" xr:uid="{00000000-0005-0000-0000-000030010000}"/>
    <cellStyle name="Walutowy 11" xfId="303" xr:uid="{00000000-0005-0000-0000-000031010000}"/>
    <cellStyle name="Walutowy 11 2" xfId="304" xr:uid="{00000000-0005-0000-0000-000032010000}"/>
    <cellStyle name="Walutowy 12" xfId="305" xr:uid="{00000000-0005-0000-0000-000033010000}"/>
    <cellStyle name="Walutowy 12 2" xfId="306" xr:uid="{00000000-0005-0000-0000-000034010000}"/>
    <cellStyle name="Walutowy 13" xfId="307" xr:uid="{00000000-0005-0000-0000-000035010000}"/>
    <cellStyle name="Walutowy 14" xfId="308" xr:uid="{00000000-0005-0000-0000-000036010000}"/>
    <cellStyle name="Walutowy 15" xfId="309" xr:uid="{00000000-0005-0000-0000-000037010000}"/>
    <cellStyle name="Walutowy 16" xfId="310" xr:uid="{00000000-0005-0000-0000-000038010000}"/>
    <cellStyle name="Walutowy 17" xfId="311" xr:uid="{00000000-0005-0000-0000-000039010000}"/>
    <cellStyle name="Walutowy 18" xfId="312" xr:uid="{00000000-0005-0000-0000-00003A010000}"/>
    <cellStyle name="Walutowy 19" xfId="313" xr:uid="{00000000-0005-0000-0000-00003B010000}"/>
    <cellStyle name="Walutowy 2" xfId="314" xr:uid="{00000000-0005-0000-0000-00003C010000}"/>
    <cellStyle name="Walutowy 2 10" xfId="315" xr:uid="{00000000-0005-0000-0000-00003D010000}"/>
    <cellStyle name="Walutowy 2 11" xfId="316" xr:uid="{00000000-0005-0000-0000-00003E010000}"/>
    <cellStyle name="Walutowy 2 12" xfId="317" xr:uid="{00000000-0005-0000-0000-00003F010000}"/>
    <cellStyle name="Walutowy 2 13" xfId="318" xr:uid="{00000000-0005-0000-0000-000040010000}"/>
    <cellStyle name="Walutowy 2 14" xfId="319" xr:uid="{00000000-0005-0000-0000-000041010000}"/>
    <cellStyle name="Walutowy 2 15" xfId="320" xr:uid="{00000000-0005-0000-0000-000042010000}"/>
    <cellStyle name="Walutowy 2 16" xfId="321" xr:uid="{00000000-0005-0000-0000-000043010000}"/>
    <cellStyle name="Walutowy 2 16 2" xfId="322" xr:uid="{00000000-0005-0000-0000-000044010000}"/>
    <cellStyle name="Walutowy 2 17" xfId="323" xr:uid="{00000000-0005-0000-0000-000045010000}"/>
    <cellStyle name="Walutowy 2 2" xfId="324" xr:uid="{00000000-0005-0000-0000-000046010000}"/>
    <cellStyle name="Walutowy 2 2 2" xfId="325" xr:uid="{00000000-0005-0000-0000-000047010000}"/>
    <cellStyle name="Walutowy 2 2 2 2" xfId="326" xr:uid="{00000000-0005-0000-0000-000048010000}"/>
    <cellStyle name="Walutowy 2 2 3" xfId="327" xr:uid="{00000000-0005-0000-0000-000049010000}"/>
    <cellStyle name="Walutowy 2 2 3 2" xfId="328" xr:uid="{00000000-0005-0000-0000-00004A010000}"/>
    <cellStyle name="Walutowy 2 3" xfId="329" xr:uid="{00000000-0005-0000-0000-00004B010000}"/>
    <cellStyle name="Walutowy 2 3 2" xfId="330" xr:uid="{00000000-0005-0000-0000-00004C010000}"/>
    <cellStyle name="Walutowy 2 3 3" xfId="331" xr:uid="{00000000-0005-0000-0000-00004D010000}"/>
    <cellStyle name="Walutowy 2 4" xfId="332" xr:uid="{00000000-0005-0000-0000-00004E010000}"/>
    <cellStyle name="Walutowy 2 4 2" xfId="333" xr:uid="{00000000-0005-0000-0000-00004F010000}"/>
    <cellStyle name="Walutowy 2 4 3" xfId="334" xr:uid="{00000000-0005-0000-0000-000050010000}"/>
    <cellStyle name="Walutowy 2 5" xfId="335" xr:uid="{00000000-0005-0000-0000-000051010000}"/>
    <cellStyle name="Walutowy 2 5 2" xfId="336" xr:uid="{00000000-0005-0000-0000-000052010000}"/>
    <cellStyle name="Walutowy 2 5 3" xfId="337" xr:uid="{00000000-0005-0000-0000-000053010000}"/>
    <cellStyle name="Walutowy 2 6" xfId="338" xr:uid="{00000000-0005-0000-0000-000054010000}"/>
    <cellStyle name="Walutowy 2 6 2" xfId="339" xr:uid="{00000000-0005-0000-0000-000055010000}"/>
    <cellStyle name="Walutowy 2 6 3" xfId="340" xr:uid="{00000000-0005-0000-0000-000056010000}"/>
    <cellStyle name="Walutowy 2 7" xfId="341" xr:uid="{00000000-0005-0000-0000-000057010000}"/>
    <cellStyle name="Walutowy 2 8" xfId="342" xr:uid="{00000000-0005-0000-0000-000058010000}"/>
    <cellStyle name="Walutowy 2 9" xfId="343" xr:uid="{00000000-0005-0000-0000-000059010000}"/>
    <cellStyle name="Walutowy 20" xfId="344" xr:uid="{00000000-0005-0000-0000-00005A010000}"/>
    <cellStyle name="Walutowy 21" xfId="345" xr:uid="{00000000-0005-0000-0000-00005B010000}"/>
    <cellStyle name="Walutowy 22" xfId="346" xr:uid="{00000000-0005-0000-0000-00005C010000}"/>
    <cellStyle name="Walutowy 23" xfId="347" xr:uid="{00000000-0005-0000-0000-00005D010000}"/>
    <cellStyle name="Walutowy 24" xfId="348" xr:uid="{00000000-0005-0000-0000-00005E010000}"/>
    <cellStyle name="Walutowy 25" xfId="349" xr:uid="{00000000-0005-0000-0000-00005F010000}"/>
    <cellStyle name="Walutowy 26" xfId="350" xr:uid="{00000000-0005-0000-0000-000060010000}"/>
    <cellStyle name="Walutowy 27" xfId="351" xr:uid="{00000000-0005-0000-0000-000061010000}"/>
    <cellStyle name="Walutowy 28" xfId="352" xr:uid="{00000000-0005-0000-0000-000062010000}"/>
    <cellStyle name="Walutowy 29" xfId="353" xr:uid="{00000000-0005-0000-0000-000063010000}"/>
    <cellStyle name="Walutowy 3" xfId="354" xr:uid="{00000000-0005-0000-0000-000064010000}"/>
    <cellStyle name="Walutowy 3 2" xfId="355" xr:uid="{00000000-0005-0000-0000-000065010000}"/>
    <cellStyle name="Walutowy 3 2 2" xfId="356" xr:uid="{00000000-0005-0000-0000-000066010000}"/>
    <cellStyle name="Walutowy 3 3" xfId="357" xr:uid="{00000000-0005-0000-0000-000067010000}"/>
    <cellStyle name="Walutowy 3 3 2" xfId="358" xr:uid="{00000000-0005-0000-0000-000068010000}"/>
    <cellStyle name="Walutowy 30" xfId="359" xr:uid="{00000000-0005-0000-0000-000069010000}"/>
    <cellStyle name="Walutowy 31" xfId="360" xr:uid="{00000000-0005-0000-0000-00006A010000}"/>
    <cellStyle name="Walutowy 32" xfId="361" xr:uid="{00000000-0005-0000-0000-00006B010000}"/>
    <cellStyle name="Walutowy 33" xfId="362" xr:uid="{00000000-0005-0000-0000-00006C010000}"/>
    <cellStyle name="Walutowy 34" xfId="363" xr:uid="{00000000-0005-0000-0000-00006D010000}"/>
    <cellStyle name="Walutowy 35" xfId="364" xr:uid="{00000000-0005-0000-0000-00006E010000}"/>
    <cellStyle name="Walutowy 36" xfId="365" xr:uid="{00000000-0005-0000-0000-00006F010000}"/>
    <cellStyle name="Walutowy 37" xfId="366" xr:uid="{00000000-0005-0000-0000-000070010000}"/>
    <cellStyle name="Walutowy 38" xfId="367" xr:uid="{00000000-0005-0000-0000-000071010000}"/>
    <cellStyle name="Walutowy 39" xfId="368" xr:uid="{00000000-0005-0000-0000-000072010000}"/>
    <cellStyle name="Walutowy 4" xfId="369" xr:uid="{00000000-0005-0000-0000-000073010000}"/>
    <cellStyle name="Walutowy 4 2" xfId="370" xr:uid="{00000000-0005-0000-0000-000074010000}"/>
    <cellStyle name="Walutowy 40" xfId="371" xr:uid="{00000000-0005-0000-0000-000075010000}"/>
    <cellStyle name="Walutowy 41" xfId="372" xr:uid="{00000000-0005-0000-0000-000076010000}"/>
    <cellStyle name="Walutowy 42" xfId="373" xr:uid="{00000000-0005-0000-0000-000077010000}"/>
    <cellStyle name="Walutowy 5" xfId="374" xr:uid="{00000000-0005-0000-0000-000078010000}"/>
    <cellStyle name="Walutowy 5 2" xfId="375" xr:uid="{00000000-0005-0000-0000-000079010000}"/>
    <cellStyle name="Walutowy 6" xfId="376" xr:uid="{00000000-0005-0000-0000-00007A010000}"/>
    <cellStyle name="Walutowy 6 2" xfId="377" xr:uid="{00000000-0005-0000-0000-00007B010000}"/>
    <cellStyle name="Walutowy 7" xfId="378" xr:uid="{00000000-0005-0000-0000-00007C010000}"/>
    <cellStyle name="Walutowy 7 2" xfId="379" xr:uid="{00000000-0005-0000-0000-00007D010000}"/>
    <cellStyle name="Walutowy 7 2 2" xfId="380" xr:uid="{00000000-0005-0000-0000-00007E010000}"/>
    <cellStyle name="Walutowy 8" xfId="381" xr:uid="{00000000-0005-0000-0000-00007F010000}"/>
    <cellStyle name="Walutowy 8 2" xfId="382" xr:uid="{00000000-0005-0000-0000-000080010000}"/>
    <cellStyle name="Walutowy 9" xfId="383" xr:uid="{00000000-0005-0000-0000-000081010000}"/>
    <cellStyle name="Walutowy 9 2" xfId="384" xr:uid="{00000000-0005-0000-0000-000082010000}"/>
    <cellStyle name="Warning Text" xfId="385" xr:uid="{00000000-0005-0000-0000-000083010000}"/>
    <cellStyle name="Złe 2" xfId="386" xr:uid="{00000000-0005-0000-0000-00008401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>
      <selection activeCell="E27" sqref="E27"/>
    </sheetView>
  </sheetViews>
  <sheetFormatPr defaultRowHeight="15"/>
  <cols>
    <col min="1" max="1" width="8.85546875" customWidth="1"/>
    <col min="2" max="10" width="11" customWidth="1"/>
    <col min="11" max="11" width="13" customWidth="1"/>
    <col min="12" max="13" width="11" customWidth="1"/>
  </cols>
  <sheetData>
    <row r="1" spans="1:11" ht="16.5" thickBot="1">
      <c r="A1" s="2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3">
        <v>2023</v>
      </c>
      <c r="K2" s="3">
        <v>2024</v>
      </c>
    </row>
    <row r="3" spans="1:11">
      <c r="A3" s="34" t="s">
        <v>0</v>
      </c>
      <c r="B3" s="17">
        <v>14579785</v>
      </c>
      <c r="C3" s="17">
        <v>14857131</v>
      </c>
      <c r="D3" s="17">
        <v>15173806</v>
      </c>
      <c r="E3" s="17">
        <v>15663169</v>
      </c>
      <c r="F3" s="17">
        <v>15904347</v>
      </c>
      <c r="G3" s="17">
        <v>16113247</v>
      </c>
      <c r="H3" s="17">
        <v>15839817</v>
      </c>
      <c r="I3" s="17">
        <v>16140220</v>
      </c>
      <c r="J3" s="17">
        <v>16267642</v>
      </c>
      <c r="K3" s="17">
        <v>16262712</v>
      </c>
    </row>
    <row r="4" spans="1:11">
      <c r="A4" s="34" t="s">
        <v>1</v>
      </c>
      <c r="B4" s="17">
        <v>14624218</v>
      </c>
      <c r="C4" s="17">
        <v>14919871</v>
      </c>
      <c r="D4" s="17">
        <v>15274827</v>
      </c>
      <c r="E4" s="17">
        <v>15727652</v>
      </c>
      <c r="F4" s="17">
        <v>15956488</v>
      </c>
      <c r="G4" s="17">
        <v>15851569</v>
      </c>
      <c r="H4" s="17">
        <v>15876370</v>
      </c>
      <c r="I4" s="17">
        <v>16192906</v>
      </c>
      <c r="J4" s="17">
        <v>16228196</v>
      </c>
      <c r="K4" s="17">
        <v>16240474</v>
      </c>
    </row>
    <row r="5" spans="1:11">
      <c r="A5" s="34" t="s">
        <v>2</v>
      </c>
      <c r="B5" s="17">
        <v>14672517</v>
      </c>
      <c r="C5" s="17">
        <v>14973431</v>
      </c>
      <c r="D5" s="17">
        <v>15376791</v>
      </c>
      <c r="E5" s="17">
        <v>15740402</v>
      </c>
      <c r="F5" s="17">
        <v>15978884</v>
      </c>
      <c r="G5" s="17">
        <v>15735674</v>
      </c>
      <c r="H5" s="17">
        <v>15929546</v>
      </c>
      <c r="I5" s="17">
        <v>16142985</v>
      </c>
      <c r="J5" s="17">
        <v>16183815</v>
      </c>
      <c r="K5" s="17">
        <v>16204945</v>
      </c>
    </row>
    <row r="6" spans="1:11" ht="15.75" thickBot="1">
      <c r="A6" s="35" t="s">
        <v>3</v>
      </c>
      <c r="B6" s="33">
        <v>14821459</v>
      </c>
      <c r="C6" s="33">
        <v>15109632</v>
      </c>
      <c r="D6" s="33">
        <v>15543784</v>
      </c>
      <c r="E6" s="33">
        <v>15847583</v>
      </c>
      <c r="F6" s="33">
        <v>16111484</v>
      </c>
      <c r="G6" s="33">
        <v>15781346</v>
      </c>
      <c r="H6" s="33">
        <v>16077778</v>
      </c>
      <c r="I6" s="33">
        <v>16273040</v>
      </c>
      <c r="J6" s="33">
        <v>16262491</v>
      </c>
      <c r="K6" s="33">
        <v>16268263</v>
      </c>
    </row>
    <row r="7" spans="1:11">
      <c r="A7" s="16"/>
    </row>
    <row r="8" spans="1:11">
      <c r="A8" s="16"/>
    </row>
    <row r="9" spans="1:11">
      <c r="A9" s="16"/>
    </row>
    <row r="10" spans="1:11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>
      <c r="A13" s="16"/>
      <c r="B13" s="17"/>
      <c r="C13" s="17"/>
      <c r="D13" s="17"/>
      <c r="E13" s="17"/>
      <c r="F13" s="17"/>
      <c r="G13" s="17"/>
      <c r="H13" s="17"/>
      <c r="I13" s="17"/>
      <c r="J13" s="17"/>
    </row>
    <row r="14" spans="1:11">
      <c r="A14" s="16"/>
    </row>
    <row r="15" spans="1:11">
      <c r="A15" s="16"/>
    </row>
    <row r="16" spans="1:11">
      <c r="A16" s="16"/>
    </row>
    <row r="17" spans="1:1">
      <c r="A17" s="16"/>
    </row>
    <row r="18" spans="1:1">
      <c r="A18" s="16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/>
  <dimension ref="A1:I22"/>
  <sheetViews>
    <sheetView workbookViewId="0">
      <selection activeCell="B20" sqref="B20:B21"/>
    </sheetView>
  </sheetViews>
  <sheetFormatPr defaultColWidth="8.85546875" defaultRowHeight="15"/>
  <cols>
    <col min="1" max="1" width="29.85546875" style="42" customWidth="1"/>
    <col min="2" max="2" width="16" style="42" customWidth="1"/>
    <col min="3" max="3" width="8.5703125" style="42" customWidth="1"/>
    <col min="4" max="4" width="11.42578125" style="42" customWidth="1"/>
    <col min="5" max="5" width="9.85546875" style="42" customWidth="1"/>
    <col min="6" max="6" width="8.5703125" style="42" customWidth="1"/>
    <col min="7" max="7" width="10.140625" style="42" customWidth="1"/>
    <col min="8" max="8" width="11.140625" style="42" customWidth="1"/>
    <col min="9" max="16384" width="8.85546875" style="42"/>
  </cols>
  <sheetData>
    <row r="1" spans="1:9" ht="16.5" customHeight="1" thickBot="1">
      <c r="A1" s="2" t="s">
        <v>106</v>
      </c>
      <c r="B1" s="2"/>
      <c r="C1" s="31"/>
      <c r="D1" s="31"/>
    </row>
    <row r="2" spans="1:9" ht="15" customHeight="1" thickBot="1">
      <c r="A2" s="55" t="s">
        <v>73</v>
      </c>
      <c r="B2" s="52">
        <v>37160948</v>
      </c>
      <c r="D2" s="47"/>
      <c r="E2" s="47"/>
      <c r="F2" s="47"/>
      <c r="H2" s="47"/>
      <c r="I2" s="47"/>
    </row>
    <row r="3" spans="1:9" ht="15" customHeight="1">
      <c r="A3" s="8" t="s">
        <v>9</v>
      </c>
      <c r="B3" s="53">
        <v>18298024.487049997</v>
      </c>
      <c r="C3" s="56">
        <f>B3/$B$2</f>
        <v>0.49239929204846972</v>
      </c>
      <c r="D3" s="47"/>
      <c r="E3" s="47"/>
      <c r="F3" s="47"/>
      <c r="H3" s="47"/>
      <c r="I3" s="47"/>
    </row>
    <row r="4" spans="1:9" ht="15" customHeight="1">
      <c r="A4" s="8" t="s">
        <v>10</v>
      </c>
      <c r="B4" s="53">
        <v>10281804.380559999</v>
      </c>
      <c r="C4" s="56">
        <f t="shared" ref="C4:C9" si="0">B4/$B$2</f>
        <v>0.27668304857454118</v>
      </c>
      <c r="D4" s="47"/>
      <c r="E4" s="47"/>
      <c r="F4" s="47"/>
      <c r="H4" s="47"/>
      <c r="I4" s="47"/>
    </row>
    <row r="5" spans="1:9" ht="15" customHeight="1">
      <c r="A5" s="8" t="s">
        <v>71</v>
      </c>
      <c r="B5" s="53">
        <v>3526683.7083800007</v>
      </c>
      <c r="C5" s="56">
        <f t="shared" si="0"/>
        <v>9.4902953185693778E-2</v>
      </c>
      <c r="D5" s="47"/>
      <c r="E5" s="47"/>
      <c r="F5" s="47"/>
      <c r="H5" s="47"/>
      <c r="I5" s="47"/>
    </row>
    <row r="6" spans="1:9" ht="15" customHeight="1">
      <c r="A6" s="8" t="s">
        <v>32</v>
      </c>
      <c r="B6" s="53">
        <v>1803038.7069300001</v>
      </c>
      <c r="C6" s="56">
        <f t="shared" si="0"/>
        <v>4.8519717713606234E-2</v>
      </c>
      <c r="D6" s="47"/>
      <c r="E6" s="47"/>
      <c r="F6" s="47"/>
      <c r="H6" s="47"/>
      <c r="I6" s="47"/>
    </row>
    <row r="7" spans="1:9" ht="15" customHeight="1">
      <c r="A7" s="8" t="s">
        <v>34</v>
      </c>
      <c r="B7" s="53">
        <v>1423496.3865500002</v>
      </c>
      <c r="C7" s="56">
        <f t="shared" si="0"/>
        <v>3.8306245216080066E-2</v>
      </c>
      <c r="D7" s="47"/>
      <c r="E7" s="47"/>
      <c r="F7" s="47"/>
      <c r="H7" s="47"/>
      <c r="I7" s="47"/>
    </row>
    <row r="8" spans="1:9" ht="15" customHeight="1">
      <c r="A8" s="58" t="s">
        <v>107</v>
      </c>
      <c r="B8" s="53">
        <v>1417790.5033200001</v>
      </c>
      <c r="C8" s="56">
        <f t="shared" si="0"/>
        <v>3.8152700068900293E-2</v>
      </c>
      <c r="D8" s="47"/>
      <c r="E8" s="47"/>
      <c r="F8" s="47"/>
      <c r="H8" s="47"/>
      <c r="I8" s="47"/>
    </row>
    <row r="9" spans="1:9" ht="15" customHeight="1" thickBot="1">
      <c r="A9" s="10" t="s">
        <v>72</v>
      </c>
      <c r="B9" s="54">
        <f>B2-B3-B4-B5-B6-B7-B8</f>
        <v>410109.82721000235</v>
      </c>
      <c r="C9" s="56">
        <f t="shared" si="0"/>
        <v>1.1036043192708711E-2</v>
      </c>
      <c r="D9" s="47"/>
      <c r="E9" s="47"/>
      <c r="F9" s="47"/>
      <c r="H9" s="47"/>
      <c r="I9" s="47"/>
    </row>
    <row r="10" spans="1:9" ht="15" customHeight="1"/>
    <row r="11" spans="1:9">
      <c r="D11" s="47"/>
    </row>
    <row r="12" spans="1:9">
      <c r="B12" s="46"/>
      <c r="D12" s="47"/>
    </row>
    <row r="13" spans="1:9">
      <c r="B13" s="46"/>
      <c r="D13" s="47"/>
    </row>
    <row r="14" spans="1:9">
      <c r="B14" s="46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  <c r="D18" s="47"/>
    </row>
    <row r="19" spans="2:4">
      <c r="B19" s="46"/>
    </row>
    <row r="20" spans="2:4">
      <c r="B20" s="46"/>
    </row>
    <row r="21" spans="2:4">
      <c r="B21" s="46"/>
    </row>
    <row r="22" spans="2:4">
      <c r="B22" s="46"/>
    </row>
  </sheetData>
  <phoneticPr fontId="6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I15"/>
  <sheetViews>
    <sheetView zoomScaleNormal="100" workbookViewId="0">
      <selection activeCell="I12" sqref="I12"/>
    </sheetView>
  </sheetViews>
  <sheetFormatPr defaultColWidth="8.85546875" defaultRowHeight="15"/>
  <cols>
    <col min="1" max="5" width="12.85546875" style="42" customWidth="1"/>
    <col min="6" max="6" width="13.140625" style="42" customWidth="1"/>
    <col min="7" max="7" width="12.85546875" style="42" customWidth="1"/>
    <col min="8" max="8" width="12.42578125" style="42" bestFit="1" customWidth="1"/>
    <col min="9" max="9" width="14.140625" style="42" customWidth="1"/>
    <col min="10" max="15" width="8.85546875" style="42"/>
    <col min="16" max="16" width="11.28515625" style="42" bestFit="1" customWidth="1"/>
    <col min="17" max="17" width="13.5703125" style="42" customWidth="1"/>
    <col min="18" max="16384" width="8.85546875" style="42"/>
  </cols>
  <sheetData>
    <row r="1" spans="1:9" ht="16.5" thickBot="1">
      <c r="A1" s="2" t="s">
        <v>63</v>
      </c>
      <c r="B1" s="39"/>
      <c r="C1" s="39"/>
      <c r="D1" s="39"/>
      <c r="E1" s="40"/>
      <c r="F1" s="41"/>
      <c r="G1" s="41"/>
      <c r="H1" s="39"/>
      <c r="I1" s="39"/>
    </row>
    <row r="2" spans="1:9" ht="15.75" thickBot="1">
      <c r="A2" s="43"/>
      <c r="B2" s="44" t="s">
        <v>64</v>
      </c>
      <c r="C2" s="44" t="s">
        <v>28</v>
      </c>
      <c r="D2" s="44" t="s">
        <v>29</v>
      </c>
      <c r="E2" s="44" t="s">
        <v>30</v>
      </c>
      <c r="F2" s="44" t="s">
        <v>33</v>
      </c>
      <c r="G2" s="44" t="s">
        <v>68</v>
      </c>
      <c r="H2" s="44" t="s">
        <v>79</v>
      </c>
      <c r="I2" s="44" t="s">
        <v>86</v>
      </c>
    </row>
    <row r="3" spans="1:9">
      <c r="A3" s="45" t="s">
        <v>11</v>
      </c>
      <c r="B3" s="50">
        <v>999108.2</v>
      </c>
      <c r="C3" s="50">
        <v>1068968</v>
      </c>
      <c r="D3" s="50">
        <v>1074780.8999999999</v>
      </c>
      <c r="E3" s="50">
        <v>1167193.7</v>
      </c>
      <c r="F3" s="50">
        <v>1536853.5</v>
      </c>
      <c r="G3" s="50">
        <v>1398392.4</v>
      </c>
      <c r="H3" s="50">
        <v>1401777.5</v>
      </c>
      <c r="I3" s="50">
        <v>1638790.8</v>
      </c>
    </row>
    <row r="4" spans="1:9">
      <c r="A4" s="46" t="s">
        <v>12</v>
      </c>
      <c r="B4" s="50">
        <v>968577.8</v>
      </c>
      <c r="C4" s="50">
        <v>994789.3</v>
      </c>
      <c r="D4" s="50">
        <v>1033770.4</v>
      </c>
      <c r="E4" s="50">
        <v>1111541.2</v>
      </c>
      <c r="F4" s="50">
        <v>1415879.8</v>
      </c>
      <c r="G4" s="50">
        <v>1341347</v>
      </c>
      <c r="H4" s="50">
        <v>1427589.5</v>
      </c>
      <c r="I4" s="50">
        <v>1594698.5</v>
      </c>
    </row>
    <row r="5" spans="1:9">
      <c r="A5" s="46" t="s">
        <v>13</v>
      </c>
      <c r="B5" s="50">
        <v>928290.5</v>
      </c>
      <c r="C5" s="50">
        <v>900478</v>
      </c>
      <c r="D5" s="50">
        <v>934949.2</v>
      </c>
      <c r="E5" s="50">
        <v>951307.8</v>
      </c>
      <c r="F5" s="50">
        <v>1188143.6000000001</v>
      </c>
      <c r="G5" s="50">
        <v>1160537.6000000001</v>
      </c>
      <c r="H5" s="50">
        <v>1206545.2</v>
      </c>
      <c r="I5" s="50">
        <v>1323083.6000000001</v>
      </c>
    </row>
    <row r="6" spans="1:9">
      <c r="A6" s="46" t="s">
        <v>14</v>
      </c>
      <c r="B6" s="50">
        <v>843958</v>
      </c>
      <c r="C6" s="50">
        <v>884177.5</v>
      </c>
      <c r="D6" s="50">
        <v>926844.3</v>
      </c>
      <c r="E6" s="50">
        <v>903556.3</v>
      </c>
      <c r="F6" s="50">
        <v>1099104.7</v>
      </c>
      <c r="G6" s="50">
        <v>1109551</v>
      </c>
      <c r="H6" s="50">
        <v>1111604.2</v>
      </c>
      <c r="I6" s="50">
        <v>1355888.8</v>
      </c>
    </row>
    <row r="7" spans="1:9">
      <c r="A7" s="46" t="s">
        <v>15</v>
      </c>
      <c r="B7" s="50">
        <v>926946.9</v>
      </c>
      <c r="C7" s="50">
        <v>934130.8</v>
      </c>
      <c r="D7" s="50">
        <v>995746.2</v>
      </c>
      <c r="E7" s="50">
        <v>1136076.2</v>
      </c>
      <c r="F7" s="50">
        <v>1177042.5</v>
      </c>
      <c r="G7" s="50">
        <v>1133661.7</v>
      </c>
      <c r="H7" s="50">
        <v>1222877.3999999999</v>
      </c>
      <c r="I7" s="50">
        <v>1393467.2</v>
      </c>
    </row>
    <row r="8" spans="1:9">
      <c r="A8" s="46" t="s">
        <v>16</v>
      </c>
      <c r="B8" s="50">
        <v>916182</v>
      </c>
      <c r="C8" s="50">
        <v>928066.5</v>
      </c>
      <c r="D8" s="50">
        <v>966476.5</v>
      </c>
      <c r="E8" s="50">
        <v>1379859.3</v>
      </c>
      <c r="F8" s="50">
        <v>1214582.3999999999</v>
      </c>
      <c r="G8" s="50">
        <v>1112969.3</v>
      </c>
      <c r="H8" s="50">
        <v>1235659</v>
      </c>
      <c r="I8" s="50">
        <v>1400959.5</v>
      </c>
    </row>
    <row r="9" spans="1:9">
      <c r="A9" s="46" t="s">
        <v>17</v>
      </c>
      <c r="B9" s="50">
        <v>913183.5</v>
      </c>
      <c r="C9" s="50">
        <v>940016.9</v>
      </c>
      <c r="D9" s="50">
        <v>1023554.7</v>
      </c>
      <c r="E9" s="50">
        <v>1365342.4</v>
      </c>
      <c r="F9" s="50">
        <v>1179723.8999999999</v>
      </c>
      <c r="G9" s="50">
        <v>1137295.1000000001</v>
      </c>
      <c r="H9" s="50">
        <v>1254382.3</v>
      </c>
      <c r="I9" s="50">
        <v>1495332.8</v>
      </c>
    </row>
    <row r="10" spans="1:9">
      <c r="A10" s="46" t="s">
        <v>18</v>
      </c>
      <c r="B10" s="50">
        <v>942758.3</v>
      </c>
      <c r="C10" s="50">
        <v>960026.1</v>
      </c>
      <c r="D10" s="50">
        <v>1005539.7</v>
      </c>
      <c r="E10" s="50">
        <v>1178558.8</v>
      </c>
      <c r="F10" s="50">
        <v>1132548</v>
      </c>
      <c r="G10" s="50">
        <v>1156589.5</v>
      </c>
      <c r="H10" s="50">
        <v>1298027.2</v>
      </c>
      <c r="I10" s="50">
        <v>1515289.6000000001</v>
      </c>
    </row>
    <row r="11" spans="1:9">
      <c r="A11" s="46" t="s">
        <v>19</v>
      </c>
      <c r="B11" s="50">
        <v>961871.6</v>
      </c>
      <c r="C11" s="50">
        <v>957046.8</v>
      </c>
      <c r="D11" s="50">
        <v>1040418.3</v>
      </c>
      <c r="E11" s="50">
        <v>1181034.5</v>
      </c>
      <c r="F11" s="50">
        <v>1177034.6000000001</v>
      </c>
      <c r="G11" s="50">
        <v>1211160.3999999999</v>
      </c>
      <c r="H11" s="50">
        <v>1323921</v>
      </c>
      <c r="I11" s="50">
        <v>1565135.9</v>
      </c>
    </row>
    <row r="12" spans="1:9">
      <c r="A12" s="46" t="s">
        <v>20</v>
      </c>
      <c r="B12" s="50">
        <v>951235.1</v>
      </c>
      <c r="C12" s="50">
        <v>980239.8</v>
      </c>
      <c r="D12" s="50">
        <v>1035397</v>
      </c>
      <c r="E12" s="50">
        <v>1150640.3</v>
      </c>
      <c r="F12" s="50">
        <v>1160946.1000000001</v>
      </c>
      <c r="G12" s="50">
        <v>1206859.7</v>
      </c>
      <c r="H12" s="50">
        <v>1335723.7</v>
      </c>
      <c r="I12" s="50">
        <v>1612120.6</v>
      </c>
    </row>
    <row r="13" spans="1:9">
      <c r="A13" s="46" t="s">
        <v>21</v>
      </c>
      <c r="B13" s="50">
        <v>966398.5</v>
      </c>
      <c r="C13" s="50">
        <v>974679</v>
      </c>
      <c r="D13" s="50">
        <v>1042115.9</v>
      </c>
      <c r="E13" s="50">
        <v>1150854.7</v>
      </c>
      <c r="F13" s="50">
        <v>1204937.1000000001</v>
      </c>
      <c r="G13" s="50">
        <v>1274862.8999999999</v>
      </c>
      <c r="H13" s="50">
        <v>1403799.1</v>
      </c>
      <c r="I13" s="50">
        <v>1643865.9</v>
      </c>
    </row>
    <row r="14" spans="1:9" ht="15.75" thickBot="1">
      <c r="A14" s="40" t="s">
        <v>22</v>
      </c>
      <c r="B14" s="51">
        <v>991153.5</v>
      </c>
      <c r="C14" s="51">
        <v>1010234.2</v>
      </c>
      <c r="D14" s="51">
        <v>1102365.8999999999</v>
      </c>
      <c r="E14" s="51">
        <v>1417041.8</v>
      </c>
      <c r="F14" s="51">
        <v>1290043.7</v>
      </c>
      <c r="G14" s="51">
        <v>1338776.1000000001</v>
      </c>
      <c r="H14" s="51">
        <v>1481682.4</v>
      </c>
      <c r="I14" s="51">
        <v>1759391.3</v>
      </c>
    </row>
    <row r="15" spans="1:9">
      <c r="I15" s="49"/>
    </row>
  </sheetData>
  <phoneticPr fontId="6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D72"/>
  <sheetViews>
    <sheetView workbookViewId="0">
      <pane ySplit="2" topLeftCell="A27" activePane="bottomLeft" state="frozen"/>
      <selection pane="bottomLeft" activeCell="C42" sqref="C42"/>
    </sheetView>
  </sheetViews>
  <sheetFormatPr defaultColWidth="8.85546875" defaultRowHeight="12.75"/>
  <cols>
    <col min="1" max="1" width="13.85546875" style="25" customWidth="1"/>
    <col min="2" max="2" width="14.5703125" style="25" customWidth="1"/>
    <col min="3" max="4" width="20.42578125" style="25" customWidth="1"/>
    <col min="5" max="5" width="8.85546875" style="25"/>
    <col min="6" max="6" width="5.5703125" style="25" customWidth="1"/>
    <col min="7" max="11" width="8.85546875" style="25"/>
    <col min="12" max="12" width="5.140625" style="25" customWidth="1"/>
    <col min="13" max="16384" width="8.85546875" style="25"/>
  </cols>
  <sheetData>
    <row r="1" spans="1:4" ht="16.5" thickBot="1">
      <c r="A1" s="2" t="s">
        <v>89</v>
      </c>
      <c r="B1" s="37"/>
      <c r="C1" s="37"/>
      <c r="D1" s="37"/>
    </row>
    <row r="2" spans="1:4" ht="15.75" customHeight="1" thickBot="1">
      <c r="A2" s="3"/>
      <c r="B2" s="3" t="s">
        <v>35</v>
      </c>
      <c r="C2" s="3" t="s">
        <v>36</v>
      </c>
      <c r="D2" s="3" t="s">
        <v>81</v>
      </c>
    </row>
    <row r="3" spans="1:4" ht="15">
      <c r="A3" s="36" t="s">
        <v>37</v>
      </c>
      <c r="B3" s="17">
        <v>137278</v>
      </c>
      <c r="C3" s="17">
        <v>59840</v>
      </c>
      <c r="D3" s="17">
        <v>7344</v>
      </c>
    </row>
    <row r="4" spans="1:4" ht="15">
      <c r="A4" s="36" t="s">
        <v>38</v>
      </c>
      <c r="B4" s="17">
        <v>155135</v>
      </c>
      <c r="C4" s="17">
        <v>75597</v>
      </c>
      <c r="D4" s="17">
        <v>7674</v>
      </c>
    </row>
    <row r="5" spans="1:4" ht="15">
      <c r="A5" s="36" t="s">
        <v>39</v>
      </c>
      <c r="B5" s="17">
        <v>171583</v>
      </c>
      <c r="C5" s="17">
        <v>90891</v>
      </c>
      <c r="D5" s="17">
        <v>8208</v>
      </c>
    </row>
    <row r="6" spans="1:4" ht="15">
      <c r="A6" s="36" t="s">
        <v>40</v>
      </c>
      <c r="B6" s="17">
        <v>184188</v>
      </c>
      <c r="C6" s="17">
        <v>101150</v>
      </c>
      <c r="D6" s="17">
        <v>8903</v>
      </c>
    </row>
    <row r="7" spans="1:4" ht="15">
      <c r="A7" s="36" t="s">
        <v>41</v>
      </c>
      <c r="B7" s="17">
        <v>205309</v>
      </c>
      <c r="C7" s="17">
        <v>119329</v>
      </c>
      <c r="D7" s="17">
        <v>9661</v>
      </c>
    </row>
    <row r="8" spans="1:4" ht="15">
      <c r="A8" s="36" t="s">
        <v>42</v>
      </c>
      <c r="B8" s="17">
        <v>237279</v>
      </c>
      <c r="C8" s="17">
        <v>147320</v>
      </c>
      <c r="D8" s="17">
        <v>11105</v>
      </c>
    </row>
    <row r="9" spans="1:4" ht="15">
      <c r="A9" s="36" t="s">
        <v>43</v>
      </c>
      <c r="B9" s="17">
        <v>266475</v>
      </c>
      <c r="C9" s="17">
        <v>172721</v>
      </c>
      <c r="D9" s="17">
        <v>12835</v>
      </c>
    </row>
    <row r="10" spans="1:4" ht="15">
      <c r="A10" s="36" t="s">
        <v>44</v>
      </c>
      <c r="B10" s="17">
        <v>293188</v>
      </c>
      <c r="C10" s="17">
        <v>194418</v>
      </c>
      <c r="D10" s="17">
        <v>14351</v>
      </c>
    </row>
    <row r="11" spans="1:4" ht="15">
      <c r="A11" s="36" t="s">
        <v>45</v>
      </c>
      <c r="B11" s="17">
        <v>330271</v>
      </c>
      <c r="C11" s="17">
        <v>227503</v>
      </c>
      <c r="D11" s="17">
        <v>16040</v>
      </c>
    </row>
    <row r="12" spans="1:4" ht="15">
      <c r="A12" s="36" t="s">
        <v>46</v>
      </c>
      <c r="B12" s="17">
        <v>378461</v>
      </c>
      <c r="C12" s="17">
        <v>270219</v>
      </c>
      <c r="D12" s="17">
        <v>18430</v>
      </c>
    </row>
    <row r="13" spans="1:4" ht="15">
      <c r="A13" s="36" t="s">
        <v>47</v>
      </c>
      <c r="B13" s="17">
        <v>422992</v>
      </c>
      <c r="C13" s="17">
        <v>307761</v>
      </c>
      <c r="D13" s="17">
        <v>21472</v>
      </c>
    </row>
    <row r="14" spans="1:4" ht="15">
      <c r="A14" s="36" t="s">
        <v>48</v>
      </c>
      <c r="B14" s="17">
        <v>440255</v>
      </c>
      <c r="C14" s="17">
        <v>316474</v>
      </c>
      <c r="D14" s="17">
        <v>24013</v>
      </c>
    </row>
    <row r="15" spans="1:4" ht="15">
      <c r="A15" s="36" t="s">
        <v>49</v>
      </c>
      <c r="B15" s="17">
        <v>476174</v>
      </c>
      <c r="C15" s="17">
        <v>345215</v>
      </c>
      <c r="D15" s="17">
        <v>26306</v>
      </c>
    </row>
    <row r="16" spans="1:4" ht="15">
      <c r="A16" s="36" t="s">
        <v>50</v>
      </c>
      <c r="B16" s="17">
        <v>541175</v>
      </c>
      <c r="C16" s="17">
        <v>403239</v>
      </c>
      <c r="D16" s="17">
        <v>29591</v>
      </c>
    </row>
    <row r="17" spans="1:4" ht="15">
      <c r="A17" s="36" t="s">
        <v>51</v>
      </c>
      <c r="B17" s="17">
        <v>569116</v>
      </c>
      <c r="C17" s="17">
        <v>425670</v>
      </c>
      <c r="D17" s="17">
        <v>32631.999999999996</v>
      </c>
    </row>
    <row r="18" spans="1:4" ht="15">
      <c r="A18" s="36" t="s">
        <v>52</v>
      </c>
      <c r="B18" s="17">
        <v>569724</v>
      </c>
      <c r="C18" s="17">
        <v>420723</v>
      </c>
      <c r="D18" s="17">
        <v>34143</v>
      </c>
    </row>
    <row r="19" spans="1:4" ht="15">
      <c r="A19" s="36" t="s">
        <v>53</v>
      </c>
      <c r="B19" s="17">
        <v>609719</v>
      </c>
      <c r="C19" s="17">
        <v>454564</v>
      </c>
      <c r="D19" s="17">
        <v>36173</v>
      </c>
    </row>
    <row r="20" spans="1:4" ht="15">
      <c r="A20" s="36" t="s">
        <v>54</v>
      </c>
      <c r="B20" s="17">
        <v>644342</v>
      </c>
      <c r="C20" s="17">
        <v>483266</v>
      </c>
      <c r="D20" s="17">
        <v>38503</v>
      </c>
    </row>
    <row r="21" spans="1:4" ht="15">
      <c r="A21" s="36" t="s">
        <v>55</v>
      </c>
      <c r="B21" s="17">
        <v>665602</v>
      </c>
      <c r="C21" s="17">
        <v>499601</v>
      </c>
      <c r="D21" s="17">
        <v>41029</v>
      </c>
    </row>
    <row r="22" spans="1:4" ht="15">
      <c r="A22" s="36" t="s">
        <v>56</v>
      </c>
      <c r="B22" s="17">
        <v>651506</v>
      </c>
      <c r="C22" s="17">
        <v>479113</v>
      </c>
      <c r="D22" s="17">
        <v>42797</v>
      </c>
    </row>
    <row r="23" spans="1:4" ht="15">
      <c r="A23" s="36" t="s">
        <v>57</v>
      </c>
      <c r="B23" s="17">
        <v>662253</v>
      </c>
      <c r="C23" s="17">
        <v>484753</v>
      </c>
      <c r="D23" s="17">
        <v>43767</v>
      </c>
    </row>
    <row r="24" spans="1:4" ht="15">
      <c r="A24" s="36" t="s">
        <v>58</v>
      </c>
      <c r="B24" s="17">
        <v>605433</v>
      </c>
      <c r="C24" s="17">
        <v>433497</v>
      </c>
      <c r="D24" s="17">
        <v>41859</v>
      </c>
    </row>
    <row r="25" spans="1:4" ht="15">
      <c r="A25" s="36" t="s">
        <v>59</v>
      </c>
      <c r="B25" s="17">
        <v>689226</v>
      </c>
      <c r="C25" s="17">
        <v>507029</v>
      </c>
      <c r="D25" s="17">
        <v>46222</v>
      </c>
    </row>
    <row r="26" spans="1:4" ht="15">
      <c r="A26" s="36" t="s">
        <v>60</v>
      </c>
      <c r="B26" s="17">
        <v>725173</v>
      </c>
      <c r="C26" s="17">
        <v>532503</v>
      </c>
      <c r="D26" s="17">
        <v>50606</v>
      </c>
    </row>
    <row r="27" spans="1:4" ht="15">
      <c r="A27" s="36" t="s">
        <v>61</v>
      </c>
      <c r="B27" s="17">
        <v>766036</v>
      </c>
      <c r="C27" s="17">
        <v>564109</v>
      </c>
      <c r="D27" s="17">
        <v>54405</v>
      </c>
    </row>
    <row r="28" spans="1:4" ht="15">
      <c r="A28" s="36" t="s">
        <v>62</v>
      </c>
      <c r="B28" s="17">
        <v>818772</v>
      </c>
      <c r="C28" s="17">
        <v>603481</v>
      </c>
      <c r="D28" s="17">
        <v>59171</v>
      </c>
    </row>
    <row r="29" spans="1:4" ht="15">
      <c r="A29" s="36" t="s">
        <v>65</v>
      </c>
      <c r="B29" s="17">
        <v>846418</v>
      </c>
      <c r="C29" s="17">
        <v>616901</v>
      </c>
      <c r="D29" s="17">
        <v>64572.999999999993</v>
      </c>
    </row>
    <row r="30" spans="1:4" ht="15">
      <c r="A30" s="36" t="s">
        <v>66</v>
      </c>
      <c r="B30" s="17">
        <v>875090</v>
      </c>
      <c r="C30" s="17">
        <v>627028</v>
      </c>
      <c r="D30" s="17">
        <v>71215</v>
      </c>
    </row>
    <row r="31" spans="1:4" ht="15">
      <c r="A31" s="36" t="s">
        <v>67</v>
      </c>
      <c r="B31" s="17">
        <v>932126</v>
      </c>
      <c r="C31" s="17">
        <v>666743</v>
      </c>
      <c r="D31" s="17">
        <v>78294</v>
      </c>
    </row>
    <row r="32" spans="1:4" ht="15">
      <c r="A32" s="36" t="s">
        <v>69</v>
      </c>
      <c r="B32" s="17">
        <v>1011820</v>
      </c>
      <c r="C32" s="17">
        <v>729002</v>
      </c>
      <c r="D32" s="17">
        <v>87682</v>
      </c>
    </row>
    <row r="33" spans="1:4" ht="15">
      <c r="A33" s="36" t="s">
        <v>70</v>
      </c>
      <c r="B33" s="17">
        <v>1045139</v>
      </c>
      <c r="C33" s="17">
        <v>744388</v>
      </c>
      <c r="D33" s="17">
        <v>98538</v>
      </c>
    </row>
    <row r="34" spans="1:4" ht="15">
      <c r="A34" s="36" t="s">
        <v>77</v>
      </c>
      <c r="B34" s="17">
        <v>1063261</v>
      </c>
      <c r="C34" s="17">
        <v>745980</v>
      </c>
      <c r="D34" s="17">
        <v>108111</v>
      </c>
    </row>
    <row r="35" spans="1:4" ht="15">
      <c r="A35" s="36" t="s">
        <v>78</v>
      </c>
      <c r="B35" s="17">
        <v>1073366</v>
      </c>
      <c r="C35" s="17">
        <v>741898</v>
      </c>
      <c r="D35" s="17">
        <v>116021</v>
      </c>
    </row>
    <row r="36" spans="1:4" ht="15">
      <c r="A36" s="36" t="s">
        <v>80</v>
      </c>
      <c r="B36" s="17">
        <v>1094148</v>
      </c>
      <c r="C36" s="17">
        <v>748407</v>
      </c>
      <c r="D36" s="17">
        <v>121719</v>
      </c>
    </row>
    <row r="37" spans="1:4" ht="15">
      <c r="A37" s="36" t="s">
        <v>83</v>
      </c>
      <c r="B37" s="17">
        <v>1111695</v>
      </c>
      <c r="C37" s="17">
        <v>753080</v>
      </c>
      <c r="D37" s="17">
        <v>126344</v>
      </c>
    </row>
    <row r="38" spans="1:4" ht="15">
      <c r="A38" s="36" t="s">
        <v>84</v>
      </c>
      <c r="B38" s="17">
        <v>1127744</v>
      </c>
      <c r="C38" s="17">
        <v>759387</v>
      </c>
      <c r="D38" s="17">
        <v>129375</v>
      </c>
    </row>
    <row r="39" spans="1:4" ht="15">
      <c r="A39" s="36" t="s">
        <v>85</v>
      </c>
      <c r="B39" s="17">
        <v>1138252</v>
      </c>
      <c r="C39" s="17">
        <v>762227</v>
      </c>
      <c r="D39" s="17">
        <v>131878</v>
      </c>
    </row>
    <row r="40" spans="1:4" ht="15">
      <c r="A40" s="36" t="s">
        <v>87</v>
      </c>
      <c r="B40" s="17">
        <v>1160103</v>
      </c>
      <c r="C40" s="17">
        <v>771248</v>
      </c>
      <c r="D40" s="17">
        <v>133996</v>
      </c>
    </row>
    <row r="41" spans="1:4" ht="15">
      <c r="A41" s="36" t="s">
        <v>90</v>
      </c>
      <c r="B41" s="17">
        <v>1177452</v>
      </c>
      <c r="C41" s="17">
        <v>779301</v>
      </c>
      <c r="D41" s="17">
        <v>134605</v>
      </c>
    </row>
    <row r="42" spans="1:4" ht="15.75" thickBot="1">
      <c r="A42" s="38" t="s">
        <v>103</v>
      </c>
      <c r="B42" s="33">
        <v>1192913</v>
      </c>
      <c r="C42" s="33">
        <v>787468</v>
      </c>
      <c r="D42" s="33">
        <v>134873</v>
      </c>
    </row>
    <row r="43" spans="1:4" ht="14.25">
      <c r="D43" s="26"/>
    </row>
    <row r="44" spans="1:4" ht="14.25">
      <c r="D44" s="26"/>
    </row>
    <row r="45" spans="1:4" ht="14.25">
      <c r="D45" s="26"/>
    </row>
    <row r="46" spans="1:4" ht="14.25">
      <c r="D46" s="26"/>
    </row>
    <row r="47" spans="1:4" ht="14.25">
      <c r="D47" s="26"/>
    </row>
    <row r="48" spans="1:4" ht="14.25">
      <c r="D48" s="26"/>
    </row>
    <row r="49" spans="4:4" ht="14.25">
      <c r="D49" s="26"/>
    </row>
    <row r="50" spans="4:4" ht="14.25">
      <c r="D50" s="26"/>
    </row>
    <row r="51" spans="4:4" ht="14.25">
      <c r="D51" s="26"/>
    </row>
    <row r="52" spans="4:4" ht="14.25">
      <c r="D52" s="26"/>
    </row>
    <row r="53" spans="4:4" ht="14.25">
      <c r="D53" s="26"/>
    </row>
    <row r="54" spans="4:4" ht="14.25">
      <c r="D54" s="26"/>
    </row>
    <row r="55" spans="4:4" ht="14.25">
      <c r="D55" s="26"/>
    </row>
    <row r="56" spans="4:4" ht="14.25">
      <c r="D56" s="26"/>
    </row>
    <row r="57" spans="4:4" ht="14.25">
      <c r="D57" s="26"/>
    </row>
    <row r="58" spans="4:4" ht="14.25">
      <c r="D58" s="26"/>
    </row>
    <row r="59" spans="4:4" ht="14.25">
      <c r="D59" s="26"/>
    </row>
    <row r="60" spans="4:4" ht="14.25">
      <c r="D60" s="26"/>
    </row>
    <row r="61" spans="4:4" ht="14.25">
      <c r="D61" s="26"/>
    </row>
    <row r="62" spans="4:4" ht="14.25">
      <c r="D62" s="26"/>
    </row>
    <row r="63" spans="4:4" ht="14.25">
      <c r="D63" s="26"/>
    </row>
    <row r="64" spans="4:4" ht="14.25">
      <c r="D64" s="26"/>
    </row>
    <row r="65" spans="4:4" ht="14.25">
      <c r="D65" s="26"/>
    </row>
    <row r="66" spans="4:4" ht="14.25">
      <c r="D66" s="26"/>
    </row>
    <row r="67" spans="4:4" ht="14.25">
      <c r="D67" s="26"/>
    </row>
    <row r="68" spans="4:4" ht="14.25">
      <c r="D68" s="26"/>
    </row>
    <row r="69" spans="4:4" ht="14.25">
      <c r="D69" s="26"/>
    </row>
    <row r="70" spans="4:4" ht="14.25">
      <c r="D70" s="26"/>
    </row>
    <row r="71" spans="4:4" ht="14.25">
      <c r="D71" s="26"/>
    </row>
    <row r="72" spans="4:4" ht="14.25">
      <c r="D72" s="26"/>
    </row>
  </sheetData>
  <phoneticPr fontId="61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O37"/>
  <sheetViews>
    <sheetView workbookViewId="0">
      <selection activeCell="C25" sqref="C25"/>
    </sheetView>
  </sheetViews>
  <sheetFormatPr defaultRowHeight="15"/>
  <cols>
    <col min="1" max="1" width="21.140625" customWidth="1"/>
    <col min="2" max="2" width="10" customWidth="1"/>
  </cols>
  <sheetData>
    <row r="1" spans="1:8" ht="16.5" thickBot="1">
      <c r="A1" s="2" t="s">
        <v>76</v>
      </c>
      <c r="B1" s="1"/>
    </row>
    <row r="2" spans="1:8" ht="15.75" customHeight="1" thickBot="1">
      <c r="A2" s="6" t="s">
        <v>74</v>
      </c>
      <c r="B2" s="6" t="s">
        <v>75</v>
      </c>
      <c r="C2" s="32"/>
      <c r="D2" s="32"/>
      <c r="E2" s="32"/>
      <c r="F2" s="32"/>
      <c r="G2" s="32"/>
      <c r="H2" s="32"/>
    </row>
    <row r="3" spans="1:8">
      <c r="A3" s="18">
        <v>2007</v>
      </c>
      <c r="B3" s="21">
        <v>0.73799999999999999</v>
      </c>
    </row>
    <row r="4" spans="1:8">
      <c r="A4" s="18">
        <v>2008</v>
      </c>
      <c r="B4" s="21">
        <v>0.61099999999999999</v>
      </c>
    </row>
    <row r="5" spans="1:8">
      <c r="A5" s="19">
        <v>2009</v>
      </c>
      <c r="B5" s="22">
        <v>0.57199999999999995</v>
      </c>
    </row>
    <row r="6" spans="1:8">
      <c r="A6" s="19">
        <v>2010</v>
      </c>
      <c r="B6" s="28">
        <v>0.55700000000000005</v>
      </c>
    </row>
    <row r="7" spans="1:8">
      <c r="A7" s="19">
        <v>2011</v>
      </c>
      <c r="B7" s="22">
        <v>0.61599999999999999</v>
      </c>
    </row>
    <row r="8" spans="1:8">
      <c r="A8" s="19">
        <v>2012</v>
      </c>
      <c r="B8" s="22">
        <v>0.69399999999999995</v>
      </c>
    </row>
    <row r="9" spans="1:8">
      <c r="A9" s="19">
        <v>2013</v>
      </c>
      <c r="B9" s="22">
        <v>0.67</v>
      </c>
    </row>
    <row r="10" spans="1:8">
      <c r="A10" s="19">
        <v>2014</v>
      </c>
      <c r="B10" s="22">
        <v>0.68500000000000005</v>
      </c>
    </row>
    <row r="11" spans="1:8">
      <c r="A11" s="19">
        <v>2015</v>
      </c>
      <c r="B11" s="22">
        <v>0.71899999999999997</v>
      </c>
    </row>
    <row r="12" spans="1:8">
      <c r="A12" s="19">
        <v>2016</v>
      </c>
      <c r="B12" s="22">
        <v>0.74199999999999999</v>
      </c>
    </row>
    <row r="13" spans="1:8">
      <c r="A13" s="19">
        <v>2017</v>
      </c>
      <c r="B13" s="22">
        <v>0.78500000000000003</v>
      </c>
    </row>
    <row r="14" spans="1:8">
      <c r="A14" s="19">
        <v>2018</v>
      </c>
      <c r="B14" s="22">
        <v>0.78600000000000003</v>
      </c>
    </row>
    <row r="15" spans="1:8">
      <c r="A15" s="20">
        <v>2019</v>
      </c>
      <c r="B15" s="23">
        <v>0.81</v>
      </c>
    </row>
    <row r="16" spans="1:8">
      <c r="A16" s="19">
        <v>2020</v>
      </c>
      <c r="B16" s="24">
        <v>0.747</v>
      </c>
    </row>
    <row r="17" spans="1:8">
      <c r="A17" s="19">
        <v>2021</v>
      </c>
      <c r="B17" s="24">
        <v>0.81699999999999995</v>
      </c>
    </row>
    <row r="18" spans="1:8">
      <c r="A18" s="20">
        <v>2022</v>
      </c>
      <c r="B18" s="22">
        <v>0.85</v>
      </c>
    </row>
    <row r="19" spans="1:8">
      <c r="A19" s="19">
        <v>2023</v>
      </c>
      <c r="B19" s="22">
        <v>0.83599999999999997</v>
      </c>
    </row>
    <row r="20" spans="1:8" ht="16.5" thickBot="1">
      <c r="A20" s="29">
        <v>2024</v>
      </c>
      <c r="B20" s="30">
        <v>0.83499999999999996</v>
      </c>
      <c r="C20" s="31"/>
      <c r="D20" s="31"/>
      <c r="E20" s="31"/>
      <c r="F20" s="31"/>
      <c r="G20" s="31"/>
      <c r="H20" s="31"/>
    </row>
    <row r="21" spans="1:8">
      <c r="A21" s="20"/>
    </row>
    <row r="37" spans="15:15">
      <c r="O37" t="s">
        <v>82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L25"/>
  <sheetViews>
    <sheetView workbookViewId="0">
      <selection activeCell="J13" sqref="J13"/>
    </sheetView>
  </sheetViews>
  <sheetFormatPr defaultRowHeight="15"/>
  <cols>
    <col min="2" max="4" width="9.85546875" bestFit="1" customWidth="1"/>
    <col min="7" max="7" width="9.42578125" bestFit="1" customWidth="1"/>
    <col min="8" max="8" width="11.5703125" customWidth="1"/>
    <col min="9" max="9" width="10.140625" customWidth="1"/>
    <col min="10" max="10" width="12.140625" customWidth="1"/>
    <col min="14" max="14" width="13.42578125" customWidth="1"/>
    <col min="16" max="16" width="12.5703125" customWidth="1"/>
  </cols>
  <sheetData>
    <row r="1" spans="1:12" ht="16.5" thickBot="1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2" ht="15.75" thickBot="1">
      <c r="A2" s="3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</row>
    <row r="3" spans="1:12">
      <c r="A3" s="4" t="s">
        <v>0</v>
      </c>
      <c r="B3" s="12">
        <v>38971.800000000003</v>
      </c>
      <c r="C3" s="12">
        <v>41891.300000000003</v>
      </c>
      <c r="D3" s="12">
        <v>45903.7</v>
      </c>
      <c r="E3" s="12">
        <v>49883.1</v>
      </c>
      <c r="F3" s="12">
        <v>54593</v>
      </c>
      <c r="G3" s="12">
        <v>57584.5</v>
      </c>
      <c r="H3" s="12">
        <v>63913.5</v>
      </c>
      <c r="I3" s="12">
        <v>74307.7</v>
      </c>
      <c r="J3" s="12">
        <v>84647.3</v>
      </c>
    </row>
    <row r="4" spans="1:12">
      <c r="A4" s="4" t="s">
        <v>1</v>
      </c>
      <c r="B4" s="12">
        <v>39009.9</v>
      </c>
      <c r="C4" s="12">
        <v>42262.9</v>
      </c>
      <c r="D4" s="12">
        <v>45989.1</v>
      </c>
      <c r="E4" s="12">
        <v>50323.199999999997</v>
      </c>
      <c r="F4" s="12">
        <v>52282.8</v>
      </c>
      <c r="G4" s="12">
        <v>57651.8</v>
      </c>
      <c r="H4" s="12">
        <v>66168.600000000006</v>
      </c>
      <c r="I4" s="12">
        <v>77044.7</v>
      </c>
      <c r="J4" s="12">
        <v>89147.6</v>
      </c>
    </row>
    <row r="5" spans="1:12">
      <c r="A5" s="4" t="s">
        <v>2</v>
      </c>
      <c r="B5" s="12">
        <v>38064.6</v>
      </c>
      <c r="C5" s="12">
        <v>41440.800000000003</v>
      </c>
      <c r="D5" s="12">
        <v>45329.1</v>
      </c>
      <c r="E5" s="12">
        <v>49391.4</v>
      </c>
      <c r="F5" s="12">
        <v>50906.8</v>
      </c>
      <c r="G5" s="12">
        <v>57188.800000000003</v>
      </c>
      <c r="H5" s="12">
        <v>65688.899999999994</v>
      </c>
      <c r="I5" s="12">
        <v>75867.199999999997</v>
      </c>
      <c r="J5" s="12">
        <v>86577.5</v>
      </c>
    </row>
    <row r="6" spans="1:12" ht="15.75" thickBot="1">
      <c r="A6" s="5" t="s">
        <v>3</v>
      </c>
      <c r="B6" s="13">
        <v>37156.6</v>
      </c>
      <c r="C6" s="13">
        <v>41066.699999999997</v>
      </c>
      <c r="D6" s="13">
        <v>44826.9</v>
      </c>
      <c r="E6" s="13">
        <v>48710.8</v>
      </c>
      <c r="F6" s="13">
        <v>51356.4</v>
      </c>
      <c r="G6" s="13">
        <v>56284.6</v>
      </c>
      <c r="H6" s="13">
        <v>67848.899999999994</v>
      </c>
      <c r="I6" s="13">
        <v>75553.2</v>
      </c>
      <c r="J6" s="13">
        <v>85565</v>
      </c>
    </row>
    <row r="7" spans="1:12">
      <c r="F7" s="12"/>
      <c r="H7" s="27"/>
      <c r="I7" s="12"/>
    </row>
    <row r="8" spans="1:12" ht="16.5" thickBot="1">
      <c r="A8" s="2" t="s">
        <v>31</v>
      </c>
      <c r="B8" s="1"/>
      <c r="C8" s="1"/>
      <c r="D8" s="1"/>
      <c r="E8" s="1"/>
      <c r="F8" s="1"/>
      <c r="G8" s="1"/>
      <c r="H8" s="1"/>
      <c r="I8" s="1"/>
      <c r="J8" s="1"/>
    </row>
    <row r="9" spans="1:12" ht="15.75" thickBot="1">
      <c r="A9" s="3"/>
      <c r="B9" s="3">
        <v>2016</v>
      </c>
      <c r="C9" s="3">
        <v>2017</v>
      </c>
      <c r="D9" s="3">
        <v>2018</v>
      </c>
      <c r="E9" s="3">
        <v>2019</v>
      </c>
      <c r="F9" s="3">
        <v>2020</v>
      </c>
      <c r="G9" s="3">
        <v>2021</v>
      </c>
      <c r="H9" s="3">
        <v>2022</v>
      </c>
      <c r="I9" s="3">
        <v>2023</v>
      </c>
      <c r="J9" s="3">
        <v>2024</v>
      </c>
    </row>
    <row r="10" spans="1:12">
      <c r="A10" s="4" t="s">
        <v>0</v>
      </c>
      <c r="B10" s="12">
        <v>38168.9</v>
      </c>
      <c r="C10" s="12">
        <v>41020.300000000003</v>
      </c>
      <c r="D10" s="12">
        <v>44083.6</v>
      </c>
      <c r="E10" s="12">
        <v>48478.400000000001</v>
      </c>
      <c r="F10" s="12">
        <v>52405.8</v>
      </c>
      <c r="G10" s="12">
        <v>55148.3</v>
      </c>
      <c r="H10" s="12">
        <v>60520.2</v>
      </c>
      <c r="I10" s="12">
        <v>72275.899999999994</v>
      </c>
      <c r="J10" s="12">
        <v>83679.399999999994</v>
      </c>
    </row>
    <row r="11" spans="1:12">
      <c r="A11" s="4" t="s">
        <v>1</v>
      </c>
      <c r="B11" s="12">
        <v>38525.800000000003</v>
      </c>
      <c r="C11" s="12">
        <v>41830.300000000003</v>
      </c>
      <c r="D11" s="12">
        <v>45374.9</v>
      </c>
      <c r="E11" s="12">
        <v>49741.4</v>
      </c>
      <c r="F11" s="12">
        <v>39528</v>
      </c>
      <c r="G11" s="12">
        <v>56342.3</v>
      </c>
      <c r="H11" s="12">
        <v>65642.600000000006</v>
      </c>
      <c r="I11" s="12">
        <v>76134.7</v>
      </c>
      <c r="J11" s="12">
        <v>88519.3</v>
      </c>
    </row>
    <row r="12" spans="1:12">
      <c r="A12" s="4" t="s">
        <v>2</v>
      </c>
      <c r="B12" s="12">
        <v>37678.5</v>
      </c>
      <c r="C12" s="12">
        <v>40924.199999999997</v>
      </c>
      <c r="D12" s="12">
        <v>44814.7</v>
      </c>
      <c r="E12" s="12">
        <v>48974.3</v>
      </c>
      <c r="F12" s="12">
        <v>52219.199999999997</v>
      </c>
      <c r="G12" s="12">
        <v>57033.8</v>
      </c>
      <c r="H12" s="12">
        <v>65325.2</v>
      </c>
      <c r="I12" s="12">
        <v>75461.600000000006</v>
      </c>
      <c r="J12" s="12">
        <v>85715.4</v>
      </c>
    </row>
    <row r="13" spans="1:12" ht="15.75" thickBot="1">
      <c r="A13" s="5" t="s">
        <v>3</v>
      </c>
      <c r="B13" s="13">
        <v>37464</v>
      </c>
      <c r="C13" s="13">
        <v>42773.1</v>
      </c>
      <c r="D13" s="13">
        <v>45661.4</v>
      </c>
      <c r="E13" s="13">
        <v>49753</v>
      </c>
      <c r="F13" s="13">
        <v>52584.7</v>
      </c>
      <c r="G13" s="13">
        <v>59565.3</v>
      </c>
      <c r="H13" s="13">
        <v>69251</v>
      </c>
      <c r="I13" s="13">
        <v>76689.7</v>
      </c>
      <c r="J13" s="13">
        <v>88215.9</v>
      </c>
    </row>
    <row r="14" spans="1:12">
      <c r="H14" s="12"/>
      <c r="I14" s="12"/>
    </row>
    <row r="15" spans="1:1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2:1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22" spans="2:1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2:1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2:1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C3" sqref="C3:C7"/>
    </sheetView>
  </sheetViews>
  <sheetFormatPr defaultColWidth="8.85546875" defaultRowHeight="15"/>
  <cols>
    <col min="1" max="1" width="29.85546875" style="42" customWidth="1"/>
    <col min="2" max="2" width="16" style="42" customWidth="1"/>
    <col min="3" max="3" width="8.5703125" style="42" customWidth="1"/>
    <col min="4" max="4" width="11.42578125" style="42" customWidth="1"/>
    <col min="5" max="5" width="9.85546875" style="42" customWidth="1"/>
    <col min="6" max="6" width="8.5703125" style="42" customWidth="1"/>
    <col min="7" max="7" width="10.140625" style="42" customWidth="1"/>
    <col min="8" max="8" width="11.140625" style="42" customWidth="1"/>
    <col min="9" max="16384" width="8.85546875" style="42"/>
  </cols>
  <sheetData>
    <row r="1" spans="1:9" ht="16.5" customHeight="1" thickBot="1">
      <c r="A1" s="2" t="s">
        <v>104</v>
      </c>
      <c r="B1" s="2"/>
      <c r="C1" s="31"/>
      <c r="D1" s="31"/>
    </row>
    <row r="2" spans="1:9" ht="15" customHeight="1">
      <c r="A2" s="61" t="s">
        <v>98</v>
      </c>
      <c r="B2" s="65">
        <v>424999964</v>
      </c>
      <c r="D2" s="47"/>
      <c r="E2" s="47"/>
      <c r="F2" s="47"/>
      <c r="H2" s="47"/>
      <c r="I2" s="47"/>
    </row>
    <row r="3" spans="1:9" ht="15" customHeight="1">
      <c r="A3" s="60" t="s">
        <v>99</v>
      </c>
      <c r="B3" s="66">
        <v>345937418</v>
      </c>
      <c r="C3" s="56"/>
      <c r="D3" s="47"/>
      <c r="E3" s="47"/>
      <c r="F3" s="47"/>
      <c r="H3" s="47"/>
      <c r="I3" s="47"/>
    </row>
    <row r="4" spans="1:9" ht="15" customHeight="1">
      <c r="A4" s="60" t="s">
        <v>100</v>
      </c>
      <c r="B4" s="67">
        <v>64701864</v>
      </c>
      <c r="C4" s="56"/>
      <c r="D4" s="47"/>
      <c r="E4" s="47"/>
      <c r="F4" s="47"/>
      <c r="H4" s="47"/>
      <c r="I4" s="47"/>
    </row>
    <row r="5" spans="1:9" ht="15" customHeight="1">
      <c r="A5" s="62" t="s">
        <v>101</v>
      </c>
      <c r="B5" s="66">
        <v>9706331</v>
      </c>
      <c r="C5" s="56"/>
      <c r="D5" s="47"/>
      <c r="E5" s="47"/>
      <c r="F5" s="47"/>
      <c r="H5" s="47"/>
      <c r="I5" s="47"/>
    </row>
    <row r="6" spans="1:9" ht="15" customHeight="1" thickBot="1">
      <c r="A6" s="63" t="s">
        <v>102</v>
      </c>
      <c r="B6" s="64">
        <f>B2-B3-B4-B5</f>
        <v>4654351</v>
      </c>
      <c r="C6" s="56"/>
      <c r="D6" s="47"/>
      <c r="E6" s="47"/>
      <c r="F6" s="47"/>
      <c r="H6" s="47"/>
      <c r="I6" s="47"/>
    </row>
    <row r="7" spans="1:9" ht="15" customHeight="1">
      <c r="C7" s="56"/>
      <c r="D7" s="47"/>
      <c r="E7" s="47"/>
      <c r="F7" s="47"/>
      <c r="H7" s="47"/>
      <c r="I7" s="47"/>
    </row>
    <row r="8" spans="1:9" ht="15" customHeight="1">
      <c r="C8" s="56"/>
      <c r="D8" s="47"/>
      <c r="E8" s="47"/>
      <c r="F8" s="47"/>
      <c r="H8" s="47"/>
      <c r="I8" s="47"/>
    </row>
    <row r="9" spans="1:9" ht="15" customHeight="1"/>
    <row r="10" spans="1:9">
      <c r="D10" s="47"/>
    </row>
    <row r="11" spans="1:9">
      <c r="B11" s="46"/>
      <c r="D11" s="47"/>
    </row>
    <row r="12" spans="1:9">
      <c r="B12" s="46"/>
      <c r="D12" s="47"/>
    </row>
    <row r="13" spans="1:9">
      <c r="B13" s="46"/>
    </row>
    <row r="14" spans="1:9">
      <c r="B14" s="46"/>
      <c r="D14" s="47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</row>
    <row r="19" spans="2:4">
      <c r="B19" s="46"/>
    </row>
    <row r="20" spans="2:4">
      <c r="B20" s="46"/>
    </row>
    <row r="21" spans="2:4">
      <c r="B21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workbookViewId="0">
      <selection activeCell="C2" sqref="C2:C10"/>
    </sheetView>
  </sheetViews>
  <sheetFormatPr defaultColWidth="8.85546875" defaultRowHeight="15"/>
  <cols>
    <col min="1" max="1" width="29.85546875" style="42" customWidth="1"/>
    <col min="2" max="2" width="16" style="42" customWidth="1"/>
    <col min="3" max="3" width="8.5703125" style="42" customWidth="1"/>
    <col min="4" max="4" width="11.42578125" style="42" customWidth="1"/>
    <col min="5" max="5" width="9.85546875" style="42" customWidth="1"/>
    <col min="6" max="6" width="8.5703125" style="42" customWidth="1"/>
    <col min="7" max="7" width="10.140625" style="42" customWidth="1"/>
    <col min="8" max="8" width="11.140625" style="42" customWidth="1"/>
    <col min="9" max="16384" width="8.85546875" style="42"/>
  </cols>
  <sheetData>
    <row r="1" spans="1:9" ht="16.5" customHeight="1" thickBot="1">
      <c r="A1" s="2" t="s">
        <v>105</v>
      </c>
      <c r="B1" s="2"/>
      <c r="C1" s="31"/>
      <c r="D1" s="31"/>
    </row>
    <row r="2" spans="1:9" ht="15" customHeight="1" thickBot="1">
      <c r="A2" s="57" t="s">
        <v>91</v>
      </c>
      <c r="B2" s="52">
        <v>418055765</v>
      </c>
      <c r="D2" s="47"/>
      <c r="E2" s="47"/>
      <c r="F2" s="47"/>
      <c r="H2" s="47"/>
      <c r="I2" s="47"/>
    </row>
    <row r="3" spans="1:9" ht="15" customHeight="1">
      <c r="A3" s="58" t="s">
        <v>92</v>
      </c>
      <c r="B3" s="53">
        <v>369033046</v>
      </c>
      <c r="C3" s="56"/>
      <c r="D3" s="47"/>
      <c r="E3" s="47"/>
      <c r="F3" s="47"/>
      <c r="H3" s="47"/>
      <c r="I3" s="47"/>
    </row>
    <row r="4" spans="1:9" ht="15" customHeight="1">
      <c r="A4" s="58" t="s">
        <v>93</v>
      </c>
      <c r="B4" s="53">
        <v>37160948</v>
      </c>
      <c r="C4" s="56"/>
      <c r="D4" s="47"/>
      <c r="E4" s="47"/>
      <c r="F4" s="47"/>
      <c r="H4" s="47"/>
      <c r="I4" s="47"/>
    </row>
    <row r="5" spans="1:9" ht="15" customHeight="1">
      <c r="A5" s="58" t="s">
        <v>94</v>
      </c>
      <c r="B5" s="53">
        <v>5823065</v>
      </c>
      <c r="C5" s="56"/>
      <c r="D5" s="47"/>
      <c r="E5" s="47"/>
      <c r="F5" s="47"/>
      <c r="H5" s="47"/>
      <c r="I5" s="47"/>
    </row>
    <row r="6" spans="1:9" ht="15" customHeight="1">
      <c r="A6" s="58" t="s">
        <v>95</v>
      </c>
      <c r="B6" s="53">
        <v>3932242</v>
      </c>
      <c r="C6" s="56"/>
      <c r="D6" s="47"/>
      <c r="E6" s="47"/>
      <c r="F6" s="47"/>
      <c r="H6" s="47"/>
      <c r="I6" s="47"/>
    </row>
    <row r="7" spans="1:9" ht="15" customHeight="1">
      <c r="A7" s="58" t="s">
        <v>96</v>
      </c>
      <c r="B7" s="53">
        <f>B2-SUM(B3:B6)</f>
        <v>2106464</v>
      </c>
      <c r="C7" s="56"/>
      <c r="D7" s="47"/>
      <c r="E7" s="47"/>
      <c r="F7" s="47"/>
      <c r="H7" s="47"/>
      <c r="I7" s="47"/>
    </row>
    <row r="8" spans="1:9" ht="15" customHeight="1" thickBot="1">
      <c r="A8" s="59" t="s">
        <v>97</v>
      </c>
      <c r="B8" s="54">
        <v>0</v>
      </c>
      <c r="C8" s="56"/>
      <c r="D8" s="47"/>
      <c r="E8" s="47"/>
      <c r="F8" s="47"/>
      <c r="H8" s="47"/>
      <c r="I8" s="47"/>
    </row>
    <row r="9" spans="1:9" ht="15" customHeight="1"/>
    <row r="10" spans="1:9">
      <c r="D10" s="47"/>
    </row>
    <row r="11" spans="1:9">
      <c r="B11" s="46"/>
      <c r="D11" s="47"/>
    </row>
    <row r="12" spans="1:9">
      <c r="B12" s="46"/>
      <c r="D12" s="47"/>
    </row>
    <row r="13" spans="1:9">
      <c r="B13" s="46"/>
    </row>
    <row r="14" spans="1:9">
      <c r="B14" s="46"/>
      <c r="D14" s="47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</row>
    <row r="19" spans="2:4">
      <c r="B19" s="46"/>
    </row>
    <row r="20" spans="2:4">
      <c r="B20" s="46"/>
    </row>
    <row r="21" spans="2:4">
      <c r="B21" s="4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4"/>
  <dimension ref="A1:M34"/>
  <sheetViews>
    <sheetView zoomScaleNormal="100" workbookViewId="0">
      <selection activeCell="O19" sqref="O19"/>
    </sheetView>
  </sheetViews>
  <sheetFormatPr defaultColWidth="9.140625" defaultRowHeight="15"/>
  <cols>
    <col min="1" max="1" width="11.42578125" customWidth="1"/>
    <col min="2" max="13" width="9.140625" customWidth="1"/>
  </cols>
  <sheetData>
    <row r="1" spans="1:13" ht="16.5" thickBot="1">
      <c r="A1" s="2" t="s">
        <v>25</v>
      </c>
    </row>
    <row r="2" spans="1:13" ht="15.7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3">
      <c r="A3" s="8" t="s">
        <v>11</v>
      </c>
      <c r="B3" s="14">
        <v>4967.2</v>
      </c>
      <c r="C3" s="9">
        <v>4954.6000000000004</v>
      </c>
      <c r="D3" s="9">
        <v>4992.6000000000004</v>
      </c>
      <c r="E3" s="9">
        <v>5079.3999999999996</v>
      </c>
      <c r="F3" s="9">
        <v>5168.3999999999996</v>
      </c>
      <c r="G3" s="14">
        <v>5524.8</v>
      </c>
      <c r="H3" s="14">
        <v>5735.3</v>
      </c>
      <c r="I3" s="12">
        <v>5893.2</v>
      </c>
      <c r="J3" s="12">
        <v>5986.1</v>
      </c>
      <c r="K3" s="12">
        <v>6032.3</v>
      </c>
      <c r="L3" s="12">
        <v>6129.2</v>
      </c>
      <c r="M3" s="12">
        <v>6258.4</v>
      </c>
    </row>
    <row r="4" spans="1:13">
      <c r="A4" s="8" t="s">
        <v>12</v>
      </c>
      <c r="B4" s="14">
        <v>4974.5</v>
      </c>
      <c r="C4" s="9">
        <v>4949.8</v>
      </c>
      <c r="D4" s="9">
        <v>4998.3</v>
      </c>
      <c r="E4" s="9">
        <v>5086.2</v>
      </c>
      <c r="F4" s="9">
        <v>5168.3</v>
      </c>
      <c r="G4" s="14">
        <v>5557</v>
      </c>
      <c r="H4" s="14">
        <v>5748.5</v>
      </c>
      <c r="I4" s="12">
        <v>5902.8</v>
      </c>
      <c r="J4" s="12">
        <v>5984.4</v>
      </c>
      <c r="K4" s="12">
        <v>6032</v>
      </c>
      <c r="L4" s="12">
        <v>6132.5</v>
      </c>
      <c r="M4" s="12">
        <v>6260.6</v>
      </c>
    </row>
    <row r="5" spans="1:13">
      <c r="A5" s="8" t="s">
        <v>13</v>
      </c>
      <c r="B5" s="14">
        <v>4970.2</v>
      </c>
      <c r="C5" s="9">
        <v>4943.8999999999996</v>
      </c>
      <c r="D5" s="9">
        <v>4998.3</v>
      </c>
      <c r="E5" s="9">
        <v>5082.1000000000004</v>
      </c>
      <c r="F5" s="9">
        <v>5164.8999999999996</v>
      </c>
      <c r="G5" s="14">
        <v>5571.8</v>
      </c>
      <c r="H5" s="14">
        <v>5754.7</v>
      </c>
      <c r="I5" s="12">
        <v>5907.6</v>
      </c>
      <c r="J5" s="12">
        <v>5982.7</v>
      </c>
      <c r="K5" s="12">
        <v>6028.1</v>
      </c>
      <c r="L5" s="12">
        <v>6136.6</v>
      </c>
      <c r="M5" s="12">
        <v>6267</v>
      </c>
    </row>
    <row r="6" spans="1:13">
      <c r="A6" s="8" t="s">
        <v>14</v>
      </c>
      <c r="B6" s="14">
        <v>4969.8</v>
      </c>
      <c r="C6" s="9">
        <v>4940.8999999999996</v>
      </c>
      <c r="D6" s="9">
        <v>5008.6000000000004</v>
      </c>
      <c r="E6" s="9">
        <v>5098.8999999999996</v>
      </c>
      <c r="F6" s="9">
        <v>5175.3999999999996</v>
      </c>
      <c r="G6" s="14">
        <v>5586.1</v>
      </c>
      <c r="H6" s="14">
        <v>5765.5</v>
      </c>
      <c r="I6" s="12">
        <v>5921.1</v>
      </c>
      <c r="J6" s="12">
        <v>5983.9</v>
      </c>
      <c r="K6" s="12">
        <v>6042.5</v>
      </c>
      <c r="L6" s="12">
        <v>6175.3</v>
      </c>
      <c r="M6" s="12">
        <v>6293.5</v>
      </c>
    </row>
    <row r="7" spans="1:13">
      <c r="A7" s="8" t="s">
        <v>15</v>
      </c>
      <c r="B7" s="14">
        <v>4968.8</v>
      </c>
      <c r="C7" s="9">
        <v>4940.8999999999996</v>
      </c>
      <c r="D7" s="9">
        <v>5019.6000000000004</v>
      </c>
      <c r="E7" s="9">
        <v>5112.2</v>
      </c>
      <c r="F7" s="9">
        <v>5184.8</v>
      </c>
      <c r="G7" s="14">
        <v>5600.9</v>
      </c>
      <c r="H7" s="14">
        <v>5776.5</v>
      </c>
      <c r="I7" s="12">
        <v>5924.9</v>
      </c>
      <c r="J7" s="12">
        <v>5976.3</v>
      </c>
      <c r="K7" s="12">
        <v>6049.5</v>
      </c>
      <c r="L7" s="12">
        <v>6187.3</v>
      </c>
      <c r="M7" s="12">
        <v>6302.5</v>
      </c>
    </row>
    <row r="8" spans="1:13">
      <c r="A8" s="8" t="s">
        <v>16</v>
      </c>
      <c r="B8" s="14">
        <v>4964.6000000000004</v>
      </c>
      <c r="C8" s="9">
        <v>4936.6000000000004</v>
      </c>
      <c r="D8" s="9">
        <v>5024.1000000000004</v>
      </c>
      <c r="E8" s="9">
        <v>5117</v>
      </c>
      <c r="F8" s="9">
        <v>5190.2</v>
      </c>
      <c r="G8" s="14">
        <v>5611.2</v>
      </c>
      <c r="H8" s="14">
        <v>5780.1</v>
      </c>
      <c r="I8" s="12">
        <v>5922.1</v>
      </c>
      <c r="J8" s="12">
        <v>5970.6</v>
      </c>
      <c r="K8" s="12">
        <v>6054.6</v>
      </c>
      <c r="L8" s="12">
        <v>6192</v>
      </c>
      <c r="M8" s="12">
        <v>6301.5</v>
      </c>
    </row>
    <row r="9" spans="1:13">
      <c r="A9" s="8" t="s">
        <v>17</v>
      </c>
      <c r="B9" s="14">
        <v>4961.1000000000004</v>
      </c>
      <c r="C9" s="9">
        <v>4937.3</v>
      </c>
      <c r="D9" s="9">
        <v>5022.8999999999996</v>
      </c>
      <c r="E9" s="9">
        <v>5117.8</v>
      </c>
      <c r="F9" s="9">
        <v>5188.8999999999996</v>
      </c>
      <c r="G9" s="14">
        <v>5613.9</v>
      </c>
      <c r="H9" s="14">
        <v>5774.4</v>
      </c>
      <c r="I9" s="12">
        <v>5917.6</v>
      </c>
      <c r="J9" s="12">
        <v>5965.6</v>
      </c>
      <c r="K9" s="12">
        <v>6055</v>
      </c>
      <c r="L9" s="12">
        <v>6190.3</v>
      </c>
      <c r="M9" s="12">
        <v>6295.2</v>
      </c>
    </row>
    <row r="10" spans="1:13">
      <c r="A10" s="8" t="s">
        <v>18</v>
      </c>
      <c r="B10" s="14">
        <v>4960.2</v>
      </c>
      <c r="C10" s="9">
        <v>4947.8</v>
      </c>
      <c r="D10" s="9">
        <v>5033.8</v>
      </c>
      <c r="E10" s="9">
        <v>5126.7</v>
      </c>
      <c r="F10" s="9">
        <v>5195.5</v>
      </c>
      <c r="G10" s="14">
        <v>5625.8</v>
      </c>
      <c r="H10" s="14">
        <v>5784.7</v>
      </c>
      <c r="I10" s="12">
        <v>5928</v>
      </c>
      <c r="J10" s="12">
        <v>5966.9</v>
      </c>
      <c r="K10" s="12">
        <v>6058.1</v>
      </c>
      <c r="L10" s="12">
        <v>6192.4</v>
      </c>
      <c r="M10" s="12">
        <v>6298.1</v>
      </c>
    </row>
    <row r="11" spans="1:13">
      <c r="A11" s="8" t="s">
        <v>19</v>
      </c>
      <c r="B11" s="14">
        <v>4959</v>
      </c>
      <c r="C11" s="9">
        <v>4956.6000000000004</v>
      </c>
      <c r="D11" s="9">
        <v>5041.3</v>
      </c>
      <c r="E11" s="9">
        <v>5142</v>
      </c>
      <c r="F11" s="9">
        <v>5213.8999999999996</v>
      </c>
      <c r="G11" s="14">
        <v>5665.5</v>
      </c>
      <c r="H11" s="14">
        <v>5832.7</v>
      </c>
      <c r="I11" s="12">
        <v>5971.3</v>
      </c>
      <c r="J11" s="12">
        <v>5999.4</v>
      </c>
      <c r="K11" s="12">
        <v>6083.8</v>
      </c>
      <c r="L11" s="12">
        <v>6217.6</v>
      </c>
      <c r="M11" s="12">
        <v>6330.1</v>
      </c>
    </row>
    <row r="12" spans="1:13">
      <c r="A12" s="8" t="s">
        <v>20</v>
      </c>
      <c r="B12" s="14">
        <v>4957.3</v>
      </c>
      <c r="C12" s="9">
        <v>4966.3</v>
      </c>
      <c r="D12" s="9">
        <v>5049</v>
      </c>
      <c r="E12" s="9">
        <v>5150.3</v>
      </c>
      <c r="F12" s="14">
        <v>5232.3999999999996</v>
      </c>
      <c r="G12" s="14">
        <v>5690</v>
      </c>
      <c r="H12" s="14">
        <v>5858.1</v>
      </c>
      <c r="I12" s="12">
        <v>5994.7</v>
      </c>
      <c r="J12" s="12">
        <v>6022.6</v>
      </c>
      <c r="K12" s="12">
        <v>6106.9</v>
      </c>
      <c r="L12" s="12">
        <v>6242.5</v>
      </c>
      <c r="M12" s="12">
        <v>6347.9</v>
      </c>
    </row>
    <row r="13" spans="1:13">
      <c r="A13" s="8" t="s">
        <v>21</v>
      </c>
      <c r="B13" s="14">
        <v>4955.8999999999996</v>
      </c>
      <c r="C13" s="9">
        <v>4973.6000000000004</v>
      </c>
      <c r="D13" s="9">
        <v>5058.2</v>
      </c>
      <c r="E13" s="9">
        <v>5155.7</v>
      </c>
      <c r="F13" s="14">
        <v>5388.7</v>
      </c>
      <c r="G13" s="14">
        <v>5713.6</v>
      </c>
      <c r="H13" s="14">
        <v>5876.3</v>
      </c>
      <c r="I13" s="12">
        <v>6006.9</v>
      </c>
      <c r="J13" s="12">
        <v>6036.1</v>
      </c>
      <c r="K13" s="12">
        <v>6120.4</v>
      </c>
      <c r="L13" s="12">
        <v>6253.9</v>
      </c>
      <c r="M13" s="12">
        <v>6356</v>
      </c>
    </row>
    <row r="14" spans="1:13" ht="15.75" thickBot="1">
      <c r="A14" s="10" t="s">
        <v>22</v>
      </c>
      <c r="B14" s="15">
        <v>4954</v>
      </c>
      <c r="C14" s="11">
        <v>4980.3</v>
      </c>
      <c r="D14" s="11">
        <v>5067.5</v>
      </c>
      <c r="E14" s="11">
        <v>5162.1000000000004</v>
      </c>
      <c r="F14" s="15">
        <v>5493.6</v>
      </c>
      <c r="G14" s="15">
        <v>5725.9</v>
      </c>
      <c r="H14" s="15">
        <v>5887</v>
      </c>
      <c r="I14" s="15">
        <v>5995.1</v>
      </c>
      <c r="J14" s="15">
        <v>6041</v>
      </c>
      <c r="K14" s="15">
        <v>6121.2</v>
      </c>
      <c r="L14" s="15">
        <v>6260.8</v>
      </c>
      <c r="M14" s="15">
        <v>6360.1</v>
      </c>
    </row>
    <row r="17" spans="2:6">
      <c r="B17" s="12"/>
      <c r="C17" s="12"/>
      <c r="D17" s="12"/>
      <c r="E17" s="12"/>
      <c r="F17" s="12"/>
    </row>
    <row r="18" spans="2:6">
      <c r="B18" s="12"/>
      <c r="C18" s="12"/>
      <c r="D18" s="12"/>
      <c r="E18" s="12"/>
      <c r="F18" s="12"/>
    </row>
    <row r="19" spans="2:6">
      <c r="B19" s="12"/>
      <c r="C19" s="12"/>
      <c r="D19" s="12"/>
      <c r="E19" s="12"/>
      <c r="F19" s="12"/>
    </row>
    <row r="20" spans="2:6">
      <c r="B20" s="12"/>
      <c r="C20" s="12"/>
      <c r="D20" s="12"/>
      <c r="E20" s="12"/>
      <c r="F20" s="12"/>
    </row>
    <row r="21" spans="2:6">
      <c r="B21" s="12"/>
      <c r="C21" s="12"/>
      <c r="D21" s="12"/>
      <c r="E21" s="12"/>
      <c r="F21" s="12"/>
    </row>
    <row r="22" spans="2:6">
      <c r="B22" s="12"/>
      <c r="C22" s="12"/>
      <c r="D22" s="12"/>
      <c r="E22" s="12"/>
      <c r="F22" s="12"/>
    </row>
    <row r="23" spans="2:6">
      <c r="B23" s="12"/>
      <c r="C23" s="12"/>
      <c r="D23" s="12"/>
      <c r="E23" s="12"/>
      <c r="F23" s="12"/>
    </row>
    <row r="24" spans="2:6">
      <c r="B24" s="12"/>
      <c r="C24" s="12"/>
      <c r="D24" s="12"/>
      <c r="E24" s="12"/>
      <c r="F24" s="12"/>
    </row>
    <row r="25" spans="2:6">
      <c r="B25" s="12"/>
      <c r="C25" s="12"/>
      <c r="D25" s="12"/>
      <c r="E25" s="12"/>
      <c r="F25" s="12"/>
    </row>
    <row r="26" spans="2:6">
      <c r="B26" s="12"/>
      <c r="C26" s="12"/>
      <c r="D26" s="12"/>
      <c r="E26" s="12"/>
      <c r="F26" s="12"/>
    </row>
    <row r="27" spans="2:6">
      <c r="B27" s="12"/>
      <c r="C27" s="12"/>
      <c r="D27" s="12"/>
      <c r="E27" s="12"/>
      <c r="F27" s="12"/>
    </row>
    <row r="28" spans="2:6">
      <c r="B28" s="12"/>
      <c r="C28" s="12"/>
      <c r="D28" s="12"/>
      <c r="E28" s="12"/>
      <c r="F28" s="12"/>
    </row>
    <row r="29" spans="2:6">
      <c r="B29" s="12"/>
    </row>
    <row r="30" spans="2:6">
      <c r="B30" s="12"/>
    </row>
    <row r="31" spans="2:6">
      <c r="B31" s="12"/>
    </row>
    <row r="32" spans="2:6">
      <c r="B32" s="12"/>
    </row>
    <row r="33" spans="2:2">
      <c r="B33" s="12"/>
    </row>
    <row r="34" spans="2:2">
      <c r="B34" s="1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M30"/>
  <sheetViews>
    <sheetView workbookViewId="0">
      <selection activeCell="O22" sqref="O22"/>
    </sheetView>
  </sheetViews>
  <sheetFormatPr defaultColWidth="9.140625" defaultRowHeight="15"/>
  <cols>
    <col min="1" max="1" width="11.42578125" style="42" customWidth="1"/>
    <col min="2" max="13" width="9.140625" style="42" customWidth="1"/>
    <col min="14" max="16384" width="9.140625" style="42"/>
  </cols>
  <sheetData>
    <row r="1" spans="1:13" ht="16.5" thickBot="1">
      <c r="A1" s="2" t="s">
        <v>26</v>
      </c>
    </row>
    <row r="2" spans="1:13" ht="15.7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3">
      <c r="A3" s="9" t="s">
        <v>11</v>
      </c>
      <c r="B3" s="9">
        <v>1246.9000000000001</v>
      </c>
      <c r="C3" s="9">
        <v>1247</v>
      </c>
      <c r="D3" s="14">
        <v>1246.8</v>
      </c>
      <c r="E3" s="9">
        <v>1241.5999999999999</v>
      </c>
      <c r="F3" s="9">
        <v>1237.5999999999999</v>
      </c>
      <c r="G3" s="9">
        <v>1225.8</v>
      </c>
      <c r="H3" s="9">
        <v>1216.4000000000001</v>
      </c>
      <c r="I3" s="9">
        <v>1206.9000000000001</v>
      </c>
      <c r="J3" s="9">
        <v>1193.9000000000001</v>
      </c>
      <c r="K3" s="49">
        <v>1191.2</v>
      </c>
      <c r="L3" s="49">
        <v>1181.2</v>
      </c>
      <c r="M3" s="49">
        <v>1168.4000000000001</v>
      </c>
    </row>
    <row r="4" spans="1:13">
      <c r="A4" s="9" t="s">
        <v>12</v>
      </c>
      <c r="B4" s="9">
        <v>1244.0999999999999</v>
      </c>
      <c r="C4" s="9">
        <v>1244.5</v>
      </c>
      <c r="D4" s="14">
        <v>1244.5</v>
      </c>
      <c r="E4" s="9">
        <v>1239.2</v>
      </c>
      <c r="F4" s="9">
        <v>1234.5999999999999</v>
      </c>
      <c r="G4" s="9">
        <v>1222.8</v>
      </c>
      <c r="H4" s="9">
        <v>1214.2</v>
      </c>
      <c r="I4" s="9">
        <v>1204.5</v>
      </c>
      <c r="J4" s="9">
        <v>1193.5999999999999</v>
      </c>
      <c r="K4" s="49">
        <v>1187.9000000000001</v>
      </c>
      <c r="L4" s="49">
        <v>1177.9000000000001</v>
      </c>
      <c r="M4" s="49">
        <v>1166.3</v>
      </c>
    </row>
    <row r="5" spans="1:13">
      <c r="A5" s="9" t="s">
        <v>13</v>
      </c>
      <c r="B5" s="9">
        <v>1242.5</v>
      </c>
      <c r="C5" s="9">
        <v>1243.9000000000001</v>
      </c>
      <c r="D5" s="14">
        <v>1243.3</v>
      </c>
      <c r="E5" s="9">
        <v>1238.3</v>
      </c>
      <c r="F5" s="9">
        <v>1232.8</v>
      </c>
      <c r="G5" s="9">
        <v>1220.9000000000001</v>
      </c>
      <c r="H5" s="9">
        <v>1212</v>
      </c>
      <c r="I5" s="9">
        <v>1202.8</v>
      </c>
      <c r="J5" s="9">
        <v>1194.2</v>
      </c>
      <c r="K5" s="49">
        <v>1186.0999999999999</v>
      </c>
      <c r="L5" s="49">
        <v>1175.4000000000001</v>
      </c>
      <c r="M5" s="49">
        <v>1165.5999999999999</v>
      </c>
    </row>
    <row r="6" spans="1:13">
      <c r="A6" s="9" t="s">
        <v>14</v>
      </c>
      <c r="B6" s="9">
        <v>1244.0999999999999</v>
      </c>
      <c r="C6" s="9">
        <v>1246</v>
      </c>
      <c r="D6" s="14">
        <v>1244.4000000000001</v>
      </c>
      <c r="E6" s="9">
        <v>1239.5999999999999</v>
      </c>
      <c r="F6" s="9">
        <v>1234.5999999999999</v>
      </c>
      <c r="G6" s="9">
        <v>1221.2</v>
      </c>
      <c r="H6" s="9">
        <v>1213.5</v>
      </c>
      <c r="I6" s="9">
        <v>1205</v>
      </c>
      <c r="J6" s="9">
        <v>1196.2</v>
      </c>
      <c r="K6" s="49">
        <v>1188.8</v>
      </c>
      <c r="L6" s="49">
        <v>1175</v>
      </c>
      <c r="M6" s="49">
        <v>1165.4000000000001</v>
      </c>
    </row>
    <row r="7" spans="1:13">
      <c r="A7" s="9" t="s">
        <v>15</v>
      </c>
      <c r="B7" s="9">
        <v>1244.9000000000001</v>
      </c>
      <c r="C7" s="9">
        <v>1247.5999999999999</v>
      </c>
      <c r="D7" s="14">
        <v>1245.0999999999999</v>
      </c>
      <c r="E7" s="9">
        <v>1240.4000000000001</v>
      </c>
      <c r="F7" s="9">
        <v>1235.0999999999999</v>
      </c>
      <c r="G7" s="9">
        <v>1221.9000000000001</v>
      </c>
      <c r="H7" s="9">
        <v>1213.9000000000001</v>
      </c>
      <c r="I7" s="9">
        <v>1203.7</v>
      </c>
      <c r="J7" s="9">
        <v>1196.8</v>
      </c>
      <c r="K7" s="49">
        <v>1189.5</v>
      </c>
      <c r="L7" s="49">
        <v>1174.7</v>
      </c>
      <c r="M7" s="49">
        <v>1166.4000000000001</v>
      </c>
    </row>
    <row r="8" spans="1:13">
      <c r="A8" s="9" t="s">
        <v>16</v>
      </c>
      <c r="B8" s="9">
        <v>1245.9000000000001</v>
      </c>
      <c r="C8" s="9">
        <v>1248.8</v>
      </c>
      <c r="D8" s="14">
        <v>1246.2</v>
      </c>
      <c r="E8" s="9">
        <v>1241.3</v>
      </c>
      <c r="F8" s="9">
        <v>1236.2</v>
      </c>
      <c r="G8" s="9">
        <v>1222.5999999999999</v>
      </c>
      <c r="H8" s="9">
        <v>1214.0999999999999</v>
      </c>
      <c r="I8" s="9">
        <v>1204.0999999999999</v>
      </c>
      <c r="J8" s="9">
        <v>1199.8</v>
      </c>
      <c r="K8" s="49">
        <v>1190.3</v>
      </c>
      <c r="L8" s="49">
        <v>1175</v>
      </c>
      <c r="M8" s="49">
        <v>1166.5999999999999</v>
      </c>
    </row>
    <row r="9" spans="1:13">
      <c r="A9" s="9" t="s">
        <v>17</v>
      </c>
      <c r="B9" s="9">
        <v>1246.9000000000001</v>
      </c>
      <c r="C9" s="9">
        <v>1248.9000000000001</v>
      </c>
      <c r="D9" s="14">
        <v>1245.5</v>
      </c>
      <c r="E9" s="9">
        <v>1241.5999999999999</v>
      </c>
      <c r="F9" s="9">
        <v>1236.2</v>
      </c>
      <c r="G9" s="9">
        <v>1223.2</v>
      </c>
      <c r="H9" s="9">
        <v>1213.9000000000001</v>
      </c>
      <c r="I9" s="9">
        <v>1204.7</v>
      </c>
      <c r="J9" s="9">
        <v>1201.8</v>
      </c>
      <c r="K9" s="49">
        <v>1190.5999999999999</v>
      </c>
      <c r="L9" s="49">
        <v>1174.5999999999999</v>
      </c>
      <c r="M9" s="49">
        <v>1166.2</v>
      </c>
    </row>
    <row r="10" spans="1:13">
      <c r="A10" s="9" t="s">
        <v>18</v>
      </c>
      <c r="B10" s="9">
        <v>1247.7</v>
      </c>
      <c r="C10" s="9">
        <v>1249.2</v>
      </c>
      <c r="D10" s="14">
        <v>1245.8</v>
      </c>
      <c r="E10" s="9">
        <v>1241.2</v>
      </c>
      <c r="F10" s="9">
        <v>1235.8</v>
      </c>
      <c r="G10" s="9">
        <v>1222.2</v>
      </c>
      <c r="H10" s="9">
        <v>1212.8</v>
      </c>
      <c r="I10" s="9">
        <v>1204</v>
      </c>
      <c r="J10" s="9">
        <v>1201.9000000000001</v>
      </c>
      <c r="K10" s="49">
        <v>1189.8</v>
      </c>
      <c r="L10" s="49">
        <v>1174.2</v>
      </c>
      <c r="M10" s="49">
        <v>1165.3</v>
      </c>
    </row>
    <row r="11" spans="1:13">
      <c r="A11" s="9" t="s">
        <v>19</v>
      </c>
      <c r="B11" s="9">
        <v>1225.5999999999999</v>
      </c>
      <c r="C11" s="9">
        <v>1230</v>
      </c>
      <c r="D11" s="14">
        <v>1226.0999999999999</v>
      </c>
      <c r="E11" s="9">
        <v>1224</v>
      </c>
      <c r="F11" s="9">
        <v>1219.5</v>
      </c>
      <c r="G11" s="9">
        <v>1206.0999999999999</v>
      </c>
      <c r="H11" s="9">
        <v>1198.4000000000001</v>
      </c>
      <c r="I11" s="9">
        <v>1189.7</v>
      </c>
      <c r="J11" s="9">
        <v>1189.2</v>
      </c>
      <c r="K11" s="49">
        <v>1175.8</v>
      </c>
      <c r="L11" s="49">
        <v>1162.4000000000001</v>
      </c>
      <c r="M11" s="49">
        <v>1153.7</v>
      </c>
    </row>
    <row r="12" spans="1:13">
      <c r="A12" s="9" t="s">
        <v>20</v>
      </c>
      <c r="B12" s="9">
        <v>1223.5999999999999</v>
      </c>
      <c r="C12" s="9">
        <v>1227.9000000000001</v>
      </c>
      <c r="D12" s="14">
        <v>1224.2</v>
      </c>
      <c r="E12" s="9">
        <v>1223.3</v>
      </c>
      <c r="F12" s="9">
        <v>1217.9000000000001</v>
      </c>
      <c r="G12" s="9">
        <v>1203.7</v>
      </c>
      <c r="H12" s="9">
        <v>1196.0999999999999</v>
      </c>
      <c r="I12" s="9">
        <v>1187</v>
      </c>
      <c r="J12" s="9">
        <v>1185.8</v>
      </c>
      <c r="K12" s="49">
        <v>1173.5999999999999</v>
      </c>
      <c r="L12" s="49">
        <v>1162</v>
      </c>
      <c r="M12" s="49">
        <v>1152.5</v>
      </c>
    </row>
    <row r="13" spans="1:13">
      <c r="A13" s="9" t="s">
        <v>21</v>
      </c>
      <c r="B13" s="9">
        <v>1239.5</v>
      </c>
      <c r="C13" s="9">
        <v>1241.7</v>
      </c>
      <c r="D13" s="14">
        <v>1236.5</v>
      </c>
      <c r="E13" s="9">
        <v>1233.3</v>
      </c>
      <c r="F13" s="9">
        <v>1223.3</v>
      </c>
      <c r="G13" s="9">
        <v>1213</v>
      </c>
      <c r="H13" s="9">
        <v>1203.5999999999999</v>
      </c>
      <c r="I13" s="9">
        <v>1192.9000000000001</v>
      </c>
      <c r="J13" s="9">
        <v>1191.0999999999999</v>
      </c>
      <c r="K13" s="49">
        <v>1179.4000000000001</v>
      </c>
      <c r="L13" s="49">
        <v>1166.0999999999999</v>
      </c>
      <c r="M13" s="49">
        <v>1157.5</v>
      </c>
    </row>
    <row r="14" spans="1:13" ht="15.75" thickBot="1">
      <c r="A14" s="11" t="s">
        <v>22</v>
      </c>
      <c r="B14" s="11">
        <v>1245.9000000000001</v>
      </c>
      <c r="C14" s="11">
        <v>1246.0999999999999</v>
      </c>
      <c r="D14" s="15">
        <v>1240.8</v>
      </c>
      <c r="E14" s="11">
        <v>1237.2</v>
      </c>
      <c r="F14" s="11">
        <v>1226.2</v>
      </c>
      <c r="G14" s="11">
        <v>1216.2</v>
      </c>
      <c r="H14" s="11">
        <v>1207</v>
      </c>
      <c r="I14" s="11">
        <v>1192.7</v>
      </c>
      <c r="J14" s="11">
        <v>1193.0999999999999</v>
      </c>
      <c r="K14" s="15">
        <v>1181.4000000000001</v>
      </c>
      <c r="L14" s="15">
        <v>1169.5</v>
      </c>
      <c r="M14" s="15">
        <v>1160.4000000000001</v>
      </c>
    </row>
    <row r="30" spans="2:2">
      <c r="B30" s="4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6"/>
  <dimension ref="A1:M34"/>
  <sheetViews>
    <sheetView workbookViewId="0">
      <selection activeCell="M12" sqref="M12"/>
    </sheetView>
  </sheetViews>
  <sheetFormatPr defaultColWidth="9.140625" defaultRowHeight="15"/>
  <cols>
    <col min="1" max="1" width="11.42578125" style="42" customWidth="1"/>
    <col min="2" max="13" width="9.140625" style="42" customWidth="1"/>
    <col min="14" max="16384" width="9.140625" style="42"/>
  </cols>
  <sheetData>
    <row r="1" spans="1:13" ht="16.5" thickBot="1">
      <c r="A1" s="2" t="s">
        <v>27</v>
      </c>
    </row>
    <row r="2" spans="1:13" ht="15.7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3">
      <c r="A3" s="8" t="s">
        <v>11</v>
      </c>
      <c r="B3" s="9">
        <v>1046.2</v>
      </c>
      <c r="C3" s="14">
        <v>1007.7</v>
      </c>
      <c r="D3" s="9">
        <v>963.9</v>
      </c>
      <c r="E3" s="9">
        <v>916.5</v>
      </c>
      <c r="F3" s="9">
        <v>874.8</v>
      </c>
      <c r="G3" s="9">
        <v>775.4</v>
      </c>
      <c r="H3" s="9">
        <v>719.2</v>
      </c>
      <c r="I3" s="9">
        <v>666.7</v>
      </c>
      <c r="J3" s="48">
        <v>636.79999999999995</v>
      </c>
      <c r="K3" s="49">
        <v>593.1</v>
      </c>
      <c r="L3" s="49">
        <v>555.1</v>
      </c>
      <c r="M3" s="49">
        <v>510.8</v>
      </c>
    </row>
    <row r="4" spans="1:13">
      <c r="A4" s="8" t="s">
        <v>12</v>
      </c>
      <c r="B4" s="9">
        <v>1046.5</v>
      </c>
      <c r="C4" s="14">
        <v>1006.4</v>
      </c>
      <c r="D4" s="9">
        <v>962.6</v>
      </c>
      <c r="E4" s="9">
        <v>917.4</v>
      </c>
      <c r="F4" s="9">
        <v>873.8</v>
      </c>
      <c r="G4" s="9">
        <v>770.8</v>
      </c>
      <c r="H4" s="9">
        <v>716.3</v>
      </c>
      <c r="I4" s="9">
        <v>659.6</v>
      </c>
      <c r="J4" s="48">
        <v>633.6</v>
      </c>
      <c r="K4" s="49">
        <v>589.70000000000005</v>
      </c>
      <c r="L4" s="49">
        <v>551.4</v>
      </c>
      <c r="M4" s="49">
        <v>509.7</v>
      </c>
    </row>
    <row r="5" spans="1:13">
      <c r="A5" s="8" t="s">
        <v>13</v>
      </c>
      <c r="B5" s="9">
        <v>1045.9000000000001</v>
      </c>
      <c r="C5" s="14">
        <v>1006.6</v>
      </c>
      <c r="D5" s="9">
        <v>960.5</v>
      </c>
      <c r="E5" s="9">
        <v>915.4</v>
      </c>
      <c r="F5" s="9">
        <v>868.1</v>
      </c>
      <c r="G5" s="9">
        <v>767.5</v>
      </c>
      <c r="H5" s="9">
        <v>714.1</v>
      </c>
      <c r="I5" s="9">
        <v>655.8</v>
      </c>
      <c r="J5" s="48">
        <v>630.20000000000005</v>
      </c>
      <c r="K5" s="49">
        <v>586</v>
      </c>
      <c r="L5" s="49">
        <v>547.79999999999995</v>
      </c>
      <c r="M5" s="49">
        <v>509.6</v>
      </c>
    </row>
    <row r="6" spans="1:13">
      <c r="A6" s="8" t="s">
        <v>14</v>
      </c>
      <c r="B6" s="9">
        <v>1038.9000000000001</v>
      </c>
      <c r="C6" s="14">
        <v>1001.1</v>
      </c>
      <c r="D6" s="9">
        <v>953.3</v>
      </c>
      <c r="E6" s="9">
        <v>908.3</v>
      </c>
      <c r="F6" s="9">
        <v>861.8</v>
      </c>
      <c r="G6" s="9">
        <v>760.8</v>
      </c>
      <c r="H6" s="9">
        <v>709.7</v>
      </c>
      <c r="I6" s="9">
        <v>652.79999999999995</v>
      </c>
      <c r="J6" s="48">
        <v>625.79999999999995</v>
      </c>
      <c r="K6" s="49">
        <v>582.5</v>
      </c>
      <c r="L6" s="49">
        <v>544.4</v>
      </c>
      <c r="M6" s="49">
        <v>505.9</v>
      </c>
    </row>
    <row r="7" spans="1:13">
      <c r="A7" s="8" t="s">
        <v>15</v>
      </c>
      <c r="B7" s="9">
        <v>1034.4000000000001</v>
      </c>
      <c r="C7" s="14">
        <v>998.7</v>
      </c>
      <c r="D7" s="9">
        <v>947.8</v>
      </c>
      <c r="E7" s="9">
        <v>902.5</v>
      </c>
      <c r="F7" s="9">
        <v>854.6</v>
      </c>
      <c r="G7" s="9">
        <v>755.2</v>
      </c>
      <c r="H7" s="9">
        <v>705.7</v>
      </c>
      <c r="I7" s="9">
        <v>658.6</v>
      </c>
      <c r="J7" s="48">
        <v>621.6</v>
      </c>
      <c r="K7" s="49">
        <v>578.4</v>
      </c>
      <c r="L7" s="49">
        <v>541.1</v>
      </c>
      <c r="M7" s="49">
        <v>504.3</v>
      </c>
    </row>
    <row r="8" spans="1:13">
      <c r="A8" s="8" t="s">
        <v>16</v>
      </c>
      <c r="B8" s="9">
        <v>1031.7</v>
      </c>
      <c r="C8" s="14">
        <v>998.4</v>
      </c>
      <c r="D8" s="9">
        <v>947.8</v>
      </c>
      <c r="E8" s="9">
        <v>901.7</v>
      </c>
      <c r="F8" s="9">
        <v>852.3</v>
      </c>
      <c r="G8" s="9">
        <v>750.9</v>
      </c>
      <c r="H8" s="9">
        <v>702</v>
      </c>
      <c r="I8" s="9">
        <v>657.7</v>
      </c>
      <c r="J8" s="9">
        <v>617.9</v>
      </c>
      <c r="K8" s="49">
        <v>575.20000000000005</v>
      </c>
      <c r="L8" s="49">
        <v>538.70000000000005</v>
      </c>
      <c r="M8" s="49">
        <v>501.7</v>
      </c>
    </row>
    <row r="9" spans="1:13">
      <c r="A9" s="8" t="s">
        <v>17</v>
      </c>
      <c r="B9" s="9">
        <v>1025.4000000000001</v>
      </c>
      <c r="C9" s="14">
        <v>991.9</v>
      </c>
      <c r="D9" s="9">
        <v>940.9</v>
      </c>
      <c r="E9" s="9">
        <v>895.3</v>
      </c>
      <c r="F9" s="9">
        <v>846</v>
      </c>
      <c r="G9" s="9">
        <v>747.6</v>
      </c>
      <c r="H9" s="9">
        <v>698.6</v>
      </c>
      <c r="I9" s="9">
        <v>657.2</v>
      </c>
      <c r="J9" s="9">
        <v>614.6</v>
      </c>
      <c r="K9" s="49">
        <v>572.20000000000005</v>
      </c>
      <c r="L9" s="49">
        <v>536.4</v>
      </c>
      <c r="M9" s="49">
        <v>498.3</v>
      </c>
    </row>
    <row r="10" spans="1:13">
      <c r="A10" s="8" t="s">
        <v>18</v>
      </c>
      <c r="B10" s="9">
        <v>1026.4000000000001</v>
      </c>
      <c r="C10" s="14">
        <v>991.2</v>
      </c>
      <c r="D10" s="9">
        <v>940.3</v>
      </c>
      <c r="E10" s="9">
        <v>893.4</v>
      </c>
      <c r="F10" s="9">
        <v>843.4</v>
      </c>
      <c r="G10" s="9">
        <v>745</v>
      </c>
      <c r="H10" s="9">
        <v>695.3</v>
      </c>
      <c r="I10" s="9">
        <v>655.29999999999995</v>
      </c>
      <c r="J10" s="9">
        <v>611.70000000000005</v>
      </c>
      <c r="K10" s="49">
        <v>569.29999999999995</v>
      </c>
      <c r="L10" s="49">
        <v>534.1</v>
      </c>
      <c r="M10" s="49">
        <v>497.4</v>
      </c>
    </row>
    <row r="11" spans="1:13">
      <c r="A11" s="8" t="s">
        <v>19</v>
      </c>
      <c r="B11" s="9">
        <v>1025.5999999999999</v>
      </c>
      <c r="C11" s="14">
        <v>987.9</v>
      </c>
      <c r="D11" s="9">
        <v>938.2</v>
      </c>
      <c r="E11" s="9">
        <v>891.1</v>
      </c>
      <c r="F11" s="9">
        <v>842.6</v>
      </c>
      <c r="G11" s="9">
        <v>741.6</v>
      </c>
      <c r="H11" s="9">
        <v>692.1</v>
      </c>
      <c r="I11" s="9">
        <v>649.9</v>
      </c>
      <c r="J11" s="9">
        <v>608</v>
      </c>
      <c r="K11" s="49">
        <v>566.1</v>
      </c>
      <c r="L11" s="49">
        <v>527.1</v>
      </c>
      <c r="M11" s="49">
        <v>496.5</v>
      </c>
    </row>
    <row r="12" spans="1:13">
      <c r="A12" s="8" t="s">
        <v>20</v>
      </c>
      <c r="B12" s="9">
        <v>1020.8</v>
      </c>
      <c r="C12" s="14">
        <v>984</v>
      </c>
      <c r="D12" s="9">
        <v>935</v>
      </c>
      <c r="E12" s="9">
        <v>888.2</v>
      </c>
      <c r="F12" s="9">
        <v>830.1</v>
      </c>
      <c r="G12" s="9">
        <v>733.6</v>
      </c>
      <c r="H12" s="9">
        <v>686.1</v>
      </c>
      <c r="I12" s="9">
        <v>645.20000000000005</v>
      </c>
      <c r="J12" s="9">
        <v>603.79999999999995</v>
      </c>
      <c r="K12" s="49">
        <v>563.1</v>
      </c>
      <c r="L12" s="49">
        <v>520.20000000000005</v>
      </c>
      <c r="M12" s="49">
        <v>494</v>
      </c>
    </row>
    <row r="13" spans="1:13">
      <c r="A13" s="8" t="s">
        <v>21</v>
      </c>
      <c r="B13" s="9">
        <v>1017.4</v>
      </c>
      <c r="C13" s="14">
        <v>977.1</v>
      </c>
      <c r="D13" s="9">
        <v>927.8</v>
      </c>
      <c r="E13" s="9">
        <v>882.7</v>
      </c>
      <c r="F13" s="9">
        <v>795.3</v>
      </c>
      <c r="G13" s="9">
        <v>729</v>
      </c>
      <c r="H13" s="9">
        <v>681</v>
      </c>
      <c r="I13" s="9">
        <v>642.9</v>
      </c>
      <c r="J13" s="9">
        <v>599.9</v>
      </c>
      <c r="K13" s="49">
        <v>560.4</v>
      </c>
      <c r="L13" s="49">
        <v>515.5</v>
      </c>
      <c r="M13" s="49">
        <v>491.1</v>
      </c>
    </row>
    <row r="14" spans="1:13" ht="15.75" thickBot="1">
      <c r="A14" s="10" t="s">
        <v>22</v>
      </c>
      <c r="B14" s="11">
        <v>1014.4</v>
      </c>
      <c r="C14" s="15">
        <v>971.9</v>
      </c>
      <c r="D14" s="11">
        <v>923</v>
      </c>
      <c r="E14" s="11">
        <v>879.8</v>
      </c>
      <c r="F14" s="11">
        <v>783.6</v>
      </c>
      <c r="G14" s="11">
        <v>725</v>
      </c>
      <c r="H14" s="11">
        <v>675.3</v>
      </c>
      <c r="I14" s="11">
        <v>640.70000000000005</v>
      </c>
      <c r="J14" s="11">
        <v>597.6</v>
      </c>
      <c r="K14" s="15">
        <v>558</v>
      </c>
      <c r="L14" s="15">
        <v>514.1</v>
      </c>
      <c r="M14" s="15">
        <v>489.8</v>
      </c>
    </row>
    <row r="30" spans="2:2">
      <c r="B30" s="49"/>
    </row>
    <row r="31" spans="2:2">
      <c r="B31" s="49"/>
    </row>
    <row r="32" spans="2:2">
      <c r="B32" s="49"/>
    </row>
    <row r="33" spans="2:2">
      <c r="B33" s="49"/>
    </row>
    <row r="34" spans="2:2">
      <c r="B34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ubezpieczeni</vt:lpstr>
      <vt:lpstr>cudzoziemcy</vt:lpstr>
      <vt:lpstr>wskaźnik pokrycia</vt:lpstr>
      <vt:lpstr>przypis składek</vt:lpstr>
      <vt:lpstr>przychody FUS</vt:lpstr>
      <vt:lpstr>koszty FUS</vt:lpstr>
      <vt:lpstr>liczba emerytur</vt:lpstr>
      <vt:lpstr>liczba rent rodzinnych</vt:lpstr>
      <vt:lpstr>liczba rent niezdolności</vt:lpstr>
      <vt:lpstr>pozostałe świadczenia</vt:lpstr>
      <vt:lpstr>zasiłki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P.</cp:lastModifiedBy>
  <dcterms:created xsi:type="dcterms:W3CDTF">2018-11-27T10:32:45Z</dcterms:created>
  <dcterms:modified xsi:type="dcterms:W3CDTF">2025-04-04T10:49:36Z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