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FUS.03.2015" sheetId="1" r:id="rId1"/>
  </sheets>
  <externalReferences>
    <externalReference r:id="rId4"/>
  </externalReferences>
  <definedNames>
    <definedName name="_xlnm.Print_Area" localSheetId="0">'FUS.03.2015'!$A$1:$G$63</definedName>
  </definedNames>
  <calcPr fullCalcOnLoad="1"/>
</workbook>
</file>

<file path=xl/sharedStrings.xml><?xml version="1.0" encoding="utf-8"?>
<sst xmlns="http://schemas.openxmlformats.org/spreadsheetml/2006/main" count="98" uniqueCount="87">
  <si>
    <t>INFORMACJA   O   WYKONANIU   PLANU   FINANSOWEGO   FUNDUSZU   UBEZPIECZEŃ   SPOŁECZNYCH (w tys. zł)</t>
  </si>
  <si>
    <t>Poz.</t>
  </si>
  <si>
    <t xml:space="preserve">Treść </t>
  </si>
  <si>
    <t xml:space="preserve">Plan na rok </t>
  </si>
  <si>
    <t>Wykonanie</t>
  </si>
  <si>
    <t>I. Stan fundusz</t>
  </si>
  <si>
    <t>I.</t>
  </si>
  <si>
    <t xml:space="preserve">   Stan fuduszu na początek roku</t>
  </si>
  <si>
    <t>I.1. Środki pie</t>
  </si>
  <si>
    <t>1.</t>
  </si>
  <si>
    <t xml:space="preserve">  -środki pieniężne</t>
  </si>
  <si>
    <t xml:space="preserve">II. Należności </t>
  </si>
  <si>
    <t>I.3. Należności</t>
  </si>
  <si>
    <t>2.</t>
  </si>
  <si>
    <t xml:space="preserve">  -należności</t>
  </si>
  <si>
    <t>I.4. Zobowiązan</t>
  </si>
  <si>
    <t>3.</t>
  </si>
  <si>
    <t xml:space="preserve">  -zobowiązania(minus)</t>
  </si>
  <si>
    <t xml:space="preserve">I.4. w tym : z </t>
  </si>
  <si>
    <t xml:space="preserve">       w tym: z tytułu zaciągniętego kredytu  </t>
  </si>
  <si>
    <t>I.4. z tytulu p</t>
  </si>
  <si>
    <t xml:space="preserve">                  z tytułu pożyczek z budżetu państwa </t>
  </si>
  <si>
    <t>II. Przychody</t>
  </si>
  <si>
    <t>II.</t>
  </si>
  <si>
    <t xml:space="preserve">    Przychody</t>
  </si>
  <si>
    <t xml:space="preserve">II.1 Dotacje z </t>
  </si>
  <si>
    <t xml:space="preserve"> 1.</t>
  </si>
  <si>
    <t xml:space="preserve">Dotacje z budżetu państwa  </t>
  </si>
  <si>
    <t>II.2 Refundacja</t>
  </si>
  <si>
    <t xml:space="preserve"> 2.</t>
  </si>
  <si>
    <t xml:space="preserve">Refundacja z tytułu przekazania składek do OFE </t>
  </si>
  <si>
    <t>2 II.31 inne pr</t>
  </si>
  <si>
    <t>Przychody z tytułu składek</t>
  </si>
  <si>
    <t>2 II.32 inne pr</t>
  </si>
  <si>
    <t>4.</t>
  </si>
  <si>
    <t xml:space="preserve">   Środki z FRD</t>
  </si>
  <si>
    <t xml:space="preserve">II.5  Środki z </t>
  </si>
  <si>
    <t>5.</t>
  </si>
  <si>
    <t xml:space="preserve">Pozostałe przychody </t>
  </si>
  <si>
    <t>II.5a  Środki z</t>
  </si>
  <si>
    <t>II.5b  Środki z</t>
  </si>
  <si>
    <t>GRUPA 1 SUMA</t>
  </si>
  <si>
    <t xml:space="preserve">II.4 Pozostałe </t>
  </si>
  <si>
    <t>6.</t>
  </si>
  <si>
    <t>Pozostałe zwiększenia funduszu</t>
  </si>
  <si>
    <t>III. Wydatki</t>
  </si>
  <si>
    <t>III.</t>
  </si>
  <si>
    <t>Koszty</t>
  </si>
  <si>
    <t>III.1.Transfery</t>
  </si>
  <si>
    <t xml:space="preserve">Transfery na rzecz ludności  </t>
  </si>
  <si>
    <t>III.1 a.  - emr</t>
  </si>
  <si>
    <t xml:space="preserve"> - emerytury i renty</t>
  </si>
  <si>
    <t>III.1 b.   - po</t>
  </si>
  <si>
    <t xml:space="preserve"> - pozostałe świadczenia</t>
  </si>
  <si>
    <t>III.2 Wydatki b</t>
  </si>
  <si>
    <t>Pozostałe koszty</t>
  </si>
  <si>
    <t>w tym</t>
  </si>
  <si>
    <t xml:space="preserve">w tym: </t>
  </si>
  <si>
    <t>III.2. a  - pre</t>
  </si>
  <si>
    <t xml:space="preserve"> - prewencja rentowa</t>
  </si>
  <si>
    <t>III.2. b  - pre</t>
  </si>
  <si>
    <t xml:space="preserve"> - prewencja wypadkowa</t>
  </si>
  <si>
    <t>III.2. c  - odp</t>
  </si>
  <si>
    <t xml:space="preserve"> - odpis na działalność Zakładu Ubezpieczeń Społecznych</t>
  </si>
  <si>
    <t>III.2. d   - ko</t>
  </si>
  <si>
    <t xml:space="preserve"> - koszty obsługi kredytów</t>
  </si>
  <si>
    <t xml:space="preserve"> - pozostałe</t>
  </si>
  <si>
    <t>III.3. Rezerwy</t>
  </si>
  <si>
    <t>Pozostałe zmniejszenia funduszu</t>
  </si>
  <si>
    <t>III.4. Pozostał</t>
  </si>
  <si>
    <t>V. Stan fundusz</t>
  </si>
  <si>
    <t>IV.</t>
  </si>
  <si>
    <t xml:space="preserve">    Stan funduszu na koniec okresu sprawozdawczego</t>
  </si>
  <si>
    <t>V.1. Środki pie</t>
  </si>
  <si>
    <r>
      <t>1</t>
    </r>
    <r>
      <rPr>
        <b/>
        <sz val="10"/>
        <rFont val="Arial PL"/>
        <family val="0"/>
      </rPr>
      <t>.</t>
    </r>
  </si>
  <si>
    <t xml:space="preserve">    -środki pieniężne</t>
  </si>
  <si>
    <t>V.2. Należności</t>
  </si>
  <si>
    <t xml:space="preserve">    -należności</t>
  </si>
  <si>
    <t>V.3. Zobowiązan</t>
  </si>
  <si>
    <t xml:space="preserve">    -zobowiązania(minus)</t>
  </si>
  <si>
    <t>V.3 w tym: z ty</t>
  </si>
  <si>
    <t xml:space="preserve">         w tym: z tytułu zaciągniętego kredytu </t>
  </si>
  <si>
    <t>V.3 z tytułu po</t>
  </si>
  <si>
    <t xml:space="preserve">        </t>
  </si>
  <si>
    <t>w tym:</t>
  </si>
  <si>
    <t xml:space="preserve"> - środki z FRD pochodzące z przeniesienia aktywów z OFE oraz odsetki od tych aktywów</t>
  </si>
  <si>
    <t xml:space="preserve"> - wpłaty z OFE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</si>
</sst>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PL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5"/>
      <name val="Times New Roman CE"/>
      <family val="0"/>
    </font>
    <font>
      <b/>
      <sz val="15"/>
      <name val="Times New Roman CE"/>
      <family val="1"/>
    </font>
    <font>
      <b/>
      <sz val="12"/>
      <name val="Times New Roman CE"/>
      <family val="1"/>
    </font>
    <font>
      <sz val="10"/>
      <color indexed="8"/>
      <name val="MS Sans Serif"/>
      <family val="2"/>
    </font>
    <font>
      <sz val="7"/>
      <name val="Arial PL"/>
      <family val="2"/>
    </font>
    <font>
      <b/>
      <sz val="10"/>
      <name val="Arial PL"/>
      <family val="0"/>
    </font>
    <font>
      <sz val="10"/>
      <color indexed="8"/>
      <name val="Arial P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3" xfId="52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horizontal="centerContinuous"/>
      <protection/>
    </xf>
    <xf numFmtId="0" fontId="10" fillId="0" borderId="15" xfId="52" applyFont="1" applyFill="1" applyBorder="1" applyAlignment="1">
      <alignment horizontal="centerContinuous"/>
      <protection/>
    </xf>
    <xf numFmtId="0" fontId="3" fillId="0" borderId="0" xfId="54" applyFont="1" applyFill="1" applyBorder="1">
      <alignment/>
      <protection/>
    </xf>
    <xf numFmtId="0" fontId="11" fillId="0" borderId="16" xfId="54" applyFont="1" applyFill="1" applyBorder="1" applyAlignment="1">
      <alignment horizontal="center" vertical="center"/>
      <protection/>
    </xf>
    <xf numFmtId="0" fontId="11" fillId="0" borderId="17" xfId="54" applyFont="1" applyFill="1" applyBorder="1" applyAlignment="1">
      <alignment horizontal="left" vertical="center"/>
      <protection/>
    </xf>
    <xf numFmtId="3" fontId="11" fillId="0" borderId="18" xfId="62" applyNumberFormat="1" applyFont="1" applyFill="1" applyBorder="1" applyAlignment="1">
      <alignment horizontal="right" vertical="center"/>
    </xf>
    <xf numFmtId="0" fontId="3" fillId="0" borderId="19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left" indent="1"/>
      <protection/>
    </xf>
    <xf numFmtId="3" fontId="3" fillId="0" borderId="21" xfId="62" applyNumberFormat="1" applyFont="1" applyFill="1" applyBorder="1" applyAlignment="1">
      <alignment horizontal="right"/>
    </xf>
    <xf numFmtId="0" fontId="3" fillId="0" borderId="22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indent="1"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24" xfId="54" applyFont="1" applyFill="1" applyBorder="1" applyAlignment="1">
      <alignment horizontal="left"/>
      <protection/>
    </xf>
    <xf numFmtId="3" fontId="3" fillId="0" borderId="25" xfId="62" applyNumberFormat="1" applyFont="1" applyFill="1" applyBorder="1" applyAlignment="1">
      <alignment horizontal="right"/>
    </xf>
    <xf numFmtId="3" fontId="3" fillId="0" borderId="24" xfId="62" applyNumberFormat="1" applyFont="1" applyFill="1" applyBorder="1" applyAlignment="1">
      <alignment horizontal="right"/>
    </xf>
    <xf numFmtId="0" fontId="11" fillId="0" borderId="10" xfId="54" applyFont="1" applyFill="1" applyBorder="1" applyAlignment="1">
      <alignment horizontal="center" vertical="center"/>
      <protection/>
    </xf>
    <xf numFmtId="0" fontId="11" fillId="0" borderId="11" xfId="54" applyFont="1" applyFill="1" applyBorder="1" applyAlignment="1">
      <alignment vertical="center"/>
      <protection/>
    </xf>
    <xf numFmtId="3" fontId="11" fillId="0" borderId="11" xfId="62" applyNumberFormat="1" applyFont="1" applyFill="1" applyBorder="1" applyAlignment="1">
      <alignment horizontal="right" vertical="center"/>
    </xf>
    <xf numFmtId="0" fontId="3" fillId="0" borderId="26" xfId="54" applyFont="1" applyFill="1" applyBorder="1" applyAlignment="1">
      <alignment/>
      <protection/>
    </xf>
    <xf numFmtId="3" fontId="3" fillId="0" borderId="27" xfId="62" applyNumberFormat="1" applyFont="1" applyFill="1" applyBorder="1" applyAlignment="1">
      <alignment horizontal="right"/>
    </xf>
    <xf numFmtId="3" fontId="3" fillId="0" borderId="28" xfId="62" applyNumberFormat="1" applyFont="1" applyFill="1" applyBorder="1" applyAlignment="1">
      <alignment horizontal="right"/>
    </xf>
    <xf numFmtId="3" fontId="3" fillId="0" borderId="21" xfId="62" applyNumberFormat="1" applyFont="1" applyFill="1" applyBorder="1" applyAlignment="1">
      <alignment horizontal="right"/>
    </xf>
    <xf numFmtId="0" fontId="3" fillId="0" borderId="0" xfId="54" applyFont="1" applyFill="1" applyBorder="1" applyAlignment="1">
      <alignment horizontal="left"/>
      <protection/>
    </xf>
    <xf numFmtId="0" fontId="12" fillId="0" borderId="22" xfId="54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left"/>
      <protection/>
    </xf>
    <xf numFmtId="0" fontId="3" fillId="0" borderId="25" xfId="54" applyFont="1" applyFill="1" applyBorder="1">
      <alignment/>
      <protection/>
    </xf>
    <xf numFmtId="3" fontId="11" fillId="0" borderId="11" xfId="62" applyNumberFormat="1" applyFont="1" applyFill="1" applyBorder="1" applyAlignment="1">
      <alignment horizontal="right" vertical="center"/>
    </xf>
    <xf numFmtId="0" fontId="11" fillId="0" borderId="19" xfId="54" applyFont="1" applyFill="1" applyBorder="1" applyAlignment="1">
      <alignment horizontal="center"/>
      <protection/>
    </xf>
    <xf numFmtId="0" fontId="11" fillId="0" borderId="20" xfId="54" applyFont="1" applyFill="1" applyBorder="1" applyAlignment="1">
      <alignment horizontal="left"/>
      <protection/>
    </xf>
    <xf numFmtId="3" fontId="11" fillId="0" borderId="27" xfId="62" applyNumberFormat="1" applyFont="1" applyFill="1" applyBorder="1" applyAlignment="1">
      <alignment horizontal="right"/>
    </xf>
    <xf numFmtId="0" fontId="3" fillId="0" borderId="22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indent="2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 quotePrefix="1">
      <alignment horizontal="left" indent="1"/>
      <protection/>
    </xf>
    <xf numFmtId="0" fontId="3" fillId="0" borderId="19" xfId="54" applyFont="1" applyFill="1" applyBorder="1" applyAlignment="1">
      <alignment horizontal="center"/>
      <protection/>
    </xf>
    <xf numFmtId="0" fontId="3" fillId="0" borderId="26" xfId="54" applyFont="1" applyFill="1" applyBorder="1" applyAlignment="1">
      <alignment horizontal="left"/>
      <protection/>
    </xf>
    <xf numFmtId="3" fontId="3" fillId="0" borderId="27" xfId="62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3" fillId="0" borderId="3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4" fontId="3" fillId="0" borderId="25" xfId="6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0" xfId="62" applyNumberFormat="1" applyFont="1" applyFill="1" applyAlignment="1">
      <alignment/>
    </xf>
    <xf numFmtId="164" fontId="3" fillId="0" borderId="0" xfId="62" applyNumberFormat="1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/>
    </xf>
    <xf numFmtId="0" fontId="3" fillId="0" borderId="0" xfId="52" applyFont="1" applyFill="1" applyAlignment="1">
      <alignment horizontal="left"/>
      <protection/>
    </xf>
    <xf numFmtId="164" fontId="3" fillId="0" borderId="0" xfId="62" applyNumberFormat="1" applyFont="1" applyFill="1" applyAlignment="1">
      <alignment horizontal="left"/>
    </xf>
    <xf numFmtId="0" fontId="3" fillId="0" borderId="0" xfId="52" applyFont="1" applyFill="1" applyAlignment="1">
      <alignment/>
      <protection/>
    </xf>
    <xf numFmtId="164" fontId="3" fillId="0" borderId="0" xfId="62" applyNumberFormat="1" applyFont="1" applyFill="1" applyAlignment="1">
      <alignment horizontal="right"/>
    </xf>
    <xf numFmtId="164" fontId="3" fillId="0" borderId="0" xfId="62" applyNumberFormat="1" applyFont="1" applyFill="1" applyAlignment="1">
      <alignment horizontal="center"/>
    </xf>
    <xf numFmtId="164" fontId="3" fillId="0" borderId="0" xfId="54" applyNumberFormat="1" applyFont="1" applyFill="1" applyBorder="1" applyAlignment="1">
      <alignment horizontal="center"/>
      <protection/>
    </xf>
    <xf numFmtId="164" fontId="3" fillId="0" borderId="0" xfId="54" applyNumberFormat="1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 wrapText="1" indent="1"/>
      <protection/>
    </xf>
    <xf numFmtId="0" fontId="3" fillId="0" borderId="0" xfId="54" applyFont="1" applyFill="1" applyBorder="1" applyAlignment="1">
      <alignment horizontal="left" vertical="center" wrapText="1" indent="1"/>
      <protection/>
    </xf>
    <xf numFmtId="0" fontId="4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8" fillId="0" borderId="0" xfId="53" applyFont="1" applyFill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W_FI_FUND_2.1.01_Wykonanie_planu_finansowego_FRD_20060515" xfId="51"/>
    <cellStyle name="Normalny_BW_FI_FUND_2.2.13_RB_40_Spr_z_wykonania_planu_fin_panstwowego_fun_celowego_20060515" xfId="52"/>
    <cellStyle name="Normalny_BW_FI_FUND_2.3.04_Wykonanie_planu_fin_LFAL_scentralizowane_20060515" xfId="53"/>
    <cellStyle name="Normalny_Sheet1_2a. Koncepcja_biznesowa_Zal2_BW_FI_Funudsz_Maliszewki 25.10.07r.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.12%20Wykonanie%20planu%20finansowego%20FUS%20od%2010.2014%20za%20marz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2.2.12 w zł i gr"/>
      <sheetName val="2.2.12 w tys."/>
      <sheetName val="BW_Raport"/>
      <sheetName val="kompensata"/>
      <sheetName val="Arkusz2"/>
      <sheetName val="obrotowka08_2014"/>
      <sheetName val="Arkusz1"/>
    </sheetNames>
    <sheetDataSet>
      <sheetData sheetId="3">
        <row r="10">
          <cell r="F10">
            <v>250000000</v>
          </cell>
          <cell r="G10">
            <v>773755827.779878</v>
          </cell>
        </row>
        <row r="11">
          <cell r="F11">
            <v>6455930000</v>
          </cell>
          <cell r="G11">
            <v>5884179876.839997</v>
          </cell>
        </row>
        <row r="12">
          <cell r="F12">
            <v>-44902721000</v>
          </cell>
          <cell r="G12">
            <v>-46979614071.99</v>
          </cell>
        </row>
        <row r="14">
          <cell r="F14">
            <v>-39801886000</v>
          </cell>
          <cell r="G14">
            <v>-39801886000</v>
          </cell>
        </row>
        <row r="18">
          <cell r="F18">
            <v>42065654000</v>
          </cell>
          <cell r="G18">
            <v>12350176864.41</v>
          </cell>
        </row>
        <row r="20">
          <cell r="F20">
            <v>2722858000</v>
          </cell>
          <cell r="G20">
            <v>779105296.17</v>
          </cell>
        </row>
        <row r="22">
          <cell r="F22">
            <v>144924439000</v>
          </cell>
          <cell r="G22">
            <v>37037640599.91</v>
          </cell>
        </row>
        <row r="26">
          <cell r="F26">
            <v>5543339000</v>
          </cell>
        </row>
        <row r="30">
          <cell r="F30">
            <v>22000</v>
          </cell>
          <cell r="G30">
            <v>6452114.42</v>
          </cell>
        </row>
        <row r="35">
          <cell r="F35">
            <v>175840109000</v>
          </cell>
          <cell r="G35">
            <v>42937504856.69</v>
          </cell>
        </row>
        <row r="36">
          <cell r="F36">
            <v>20961994000</v>
          </cell>
        </row>
        <row r="38">
          <cell r="F38">
            <v>3691402000</v>
          </cell>
          <cell r="G38">
            <v>889299979.14</v>
          </cell>
        </row>
        <row r="40">
          <cell r="F40">
            <v>197300000</v>
          </cell>
          <cell r="G40">
            <v>30233605.92</v>
          </cell>
        </row>
        <row r="41">
          <cell r="F41">
            <v>44810000</v>
          </cell>
          <cell r="G41">
            <v>597380.18</v>
          </cell>
        </row>
        <row r="42">
          <cell r="F42">
            <v>3430000000</v>
          </cell>
          <cell r="G42">
            <v>857500000.02</v>
          </cell>
        </row>
        <row r="43">
          <cell r="F43">
            <v>15000000</v>
          </cell>
        </row>
        <row r="44">
          <cell r="F44">
            <v>4292000</v>
          </cell>
          <cell r="G44">
            <v>968993.02</v>
          </cell>
        </row>
        <row r="45">
          <cell r="F45">
            <v>1905721000</v>
          </cell>
          <cell r="G45">
            <v>1234541.67</v>
          </cell>
        </row>
        <row r="49">
          <cell r="F49">
            <v>250000000</v>
          </cell>
          <cell r="G49">
            <v>549674646.230007</v>
          </cell>
        </row>
        <row r="50">
          <cell r="F50">
            <v>6935641000</v>
          </cell>
        </row>
        <row r="51">
          <cell r="F51">
            <v>-52525346000</v>
          </cell>
        </row>
        <row r="53">
          <cell r="F53">
            <v>-45326031000</v>
          </cell>
          <cell r="G53">
            <v>-39801886000</v>
          </cell>
        </row>
      </sheetData>
      <sheetData sheetId="5">
        <row r="27">
          <cell r="B27" t="str">
            <v>za okres od Styczeń do Marzec 2015 roku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D40">
      <selection activeCell="I12" sqref="I12"/>
    </sheetView>
  </sheetViews>
  <sheetFormatPr defaultColWidth="24.57421875" defaultRowHeight="15"/>
  <cols>
    <col min="1" max="1" width="12.8515625" style="1" hidden="1" customWidth="1"/>
    <col min="2" max="2" width="7.57421875" style="1" hidden="1" customWidth="1"/>
    <col min="3" max="3" width="18.421875" style="1" hidden="1" customWidth="1"/>
    <col min="4" max="4" width="9.00390625" style="1" customWidth="1"/>
    <col min="5" max="5" width="52.28125" style="1" bestFit="1" customWidth="1"/>
    <col min="6" max="6" width="21.28125" style="1" customWidth="1"/>
    <col min="7" max="7" width="20.140625" style="1" customWidth="1"/>
    <col min="8" max="16384" width="24.57421875" style="1" customWidth="1"/>
  </cols>
  <sheetData>
    <row r="1" spans="4:7" ht="18.75">
      <c r="D1" s="64"/>
      <c r="E1" s="64"/>
      <c r="F1" s="2"/>
      <c r="G1" s="2"/>
    </row>
    <row r="2" spans="4:6" ht="18.75">
      <c r="D2" s="64"/>
      <c r="E2" s="64"/>
      <c r="F2" s="2"/>
    </row>
    <row r="3" spans="4:7" ht="12.75" customHeight="1">
      <c r="D3" s="65"/>
      <c r="E3" s="65"/>
      <c r="F3" s="3"/>
      <c r="G3" s="2"/>
    </row>
    <row r="4" spans="4:7" ht="15.75">
      <c r="D4" s="66" t="s">
        <v>0</v>
      </c>
      <c r="E4" s="66"/>
      <c r="F4" s="66"/>
      <c r="G4" s="66"/>
    </row>
    <row r="5" spans="4:7" ht="15.75">
      <c r="D5" s="66" t="str">
        <f>'[1]BW_Raport'!B27</f>
        <v>za okres od Styczeń do Marzec 2015 roku</v>
      </c>
      <c r="E5" s="66"/>
      <c r="F5" s="66"/>
      <c r="G5" s="66"/>
    </row>
    <row r="6" ht="13.5" thickBot="1"/>
    <row r="7" spans="4:7" ht="16.5" thickBot="1">
      <c r="D7" s="4" t="s">
        <v>1</v>
      </c>
      <c r="E7" s="5" t="s">
        <v>2</v>
      </c>
      <c r="F7" s="6" t="s">
        <v>3</v>
      </c>
      <c r="G7" s="6" t="s">
        <v>4</v>
      </c>
    </row>
    <row r="8" spans="4:7" ht="12.75">
      <c r="D8" s="7">
        <v>1</v>
      </c>
      <c r="E8" s="8">
        <v>2</v>
      </c>
      <c r="F8" s="9">
        <v>3</v>
      </c>
      <c r="G8" s="10">
        <v>4</v>
      </c>
    </row>
    <row r="9" spans="2:7" ht="13.5" thickBot="1">
      <c r="B9" s="11" t="s">
        <v>5</v>
      </c>
      <c r="C9" s="11"/>
      <c r="D9" s="12" t="s">
        <v>6</v>
      </c>
      <c r="E9" s="13" t="s">
        <v>7</v>
      </c>
      <c r="F9" s="14">
        <f>F10+F11+F12</f>
        <v>-38196791</v>
      </c>
      <c r="G9" s="14">
        <f>G10+G11+G12</f>
        <v>-40321678</v>
      </c>
    </row>
    <row r="10" spans="2:7" ht="12.75">
      <c r="B10" s="11" t="s">
        <v>8</v>
      </c>
      <c r="C10" s="11"/>
      <c r="D10" s="15" t="s">
        <v>9</v>
      </c>
      <c r="E10" s="16" t="s">
        <v>10</v>
      </c>
      <c r="F10" s="17">
        <f>ROUND('[1]2.2.12 w zł i gr'!F10/1000,0)</f>
        <v>250000</v>
      </c>
      <c r="G10" s="17">
        <f>ROUND('[1]2.2.12 w zł i gr'!G10/1000,0)</f>
        <v>773756</v>
      </c>
    </row>
    <row r="11" spans="1:7" ht="12.75">
      <c r="A11" s="11" t="s">
        <v>11</v>
      </c>
      <c r="B11" s="1" t="s">
        <v>12</v>
      </c>
      <c r="D11" s="18" t="s">
        <v>13</v>
      </c>
      <c r="E11" s="19" t="s">
        <v>14</v>
      </c>
      <c r="F11" s="17">
        <f>ROUND('[1]2.2.12 w zł i gr'!F11/1000,0)</f>
        <v>6455930</v>
      </c>
      <c r="G11" s="17">
        <f>ROUND('[1]2.2.12 w zł i gr'!G11/1000,0)</f>
        <v>5884180</v>
      </c>
    </row>
    <row r="12" spans="1:7" ht="12.75">
      <c r="A12" s="11" t="s">
        <v>11</v>
      </c>
      <c r="B12" s="1" t="s">
        <v>15</v>
      </c>
      <c r="D12" s="18" t="s">
        <v>16</v>
      </c>
      <c r="E12" s="19" t="s">
        <v>17</v>
      </c>
      <c r="F12" s="17">
        <f>ROUND('[1]2.2.12 w zł i gr'!F12/1000,0)</f>
        <v>-44902721</v>
      </c>
      <c r="G12" s="17">
        <f>ROUND('[1]2.2.12 w zł i gr'!G12/1000,0)</f>
        <v>-46979614</v>
      </c>
    </row>
    <row r="13" spans="1:7" ht="12.75">
      <c r="A13" s="11"/>
      <c r="B13" s="1" t="s">
        <v>18</v>
      </c>
      <c r="D13" s="18"/>
      <c r="E13" s="19" t="s">
        <v>19</v>
      </c>
      <c r="F13" s="17"/>
      <c r="G13" s="17"/>
    </row>
    <row r="14" spans="1:7" ht="12.75">
      <c r="A14" s="11"/>
      <c r="B14" s="1" t="s">
        <v>20</v>
      </c>
      <c r="D14" s="18"/>
      <c r="E14" s="19" t="s">
        <v>21</v>
      </c>
      <c r="F14" s="17">
        <f>ROUND('[1]2.2.12 w zł i gr'!F14/1000,0)</f>
        <v>-39801886</v>
      </c>
      <c r="G14" s="17">
        <f>ROUND('[1]2.2.12 w zł i gr'!G14/1000,0)</f>
        <v>-39801886</v>
      </c>
    </row>
    <row r="15" spans="2:7" ht="13.5" thickBot="1">
      <c r="B15" s="11"/>
      <c r="C15" s="11"/>
      <c r="D15" s="20"/>
      <c r="E15" s="21"/>
      <c r="F15" s="22"/>
      <c r="G15" s="23"/>
    </row>
    <row r="16" spans="2:7" ht="13.5" thickBot="1">
      <c r="B16" s="11" t="s">
        <v>22</v>
      </c>
      <c r="C16" s="11"/>
      <c r="D16" s="24" t="s">
        <v>23</v>
      </c>
      <c r="E16" s="25" t="s">
        <v>24</v>
      </c>
      <c r="F16" s="26">
        <f>F18+F20+F22+F24+F26+F31</f>
        <v>195256312</v>
      </c>
      <c r="G16" s="26">
        <f>G18+G20+G22+G24+G26+G31</f>
        <v>51714073</v>
      </c>
    </row>
    <row r="17" spans="2:7" ht="12.75">
      <c r="B17" s="11"/>
      <c r="C17" s="11"/>
      <c r="D17" s="15"/>
      <c r="E17" s="27"/>
      <c r="F17" s="28"/>
      <c r="G17" s="29"/>
    </row>
    <row r="18" spans="2:7" ht="12.75">
      <c r="B18" s="11" t="s">
        <v>25</v>
      </c>
      <c r="C18" s="11"/>
      <c r="D18" s="18" t="s">
        <v>26</v>
      </c>
      <c r="E18" s="19" t="s">
        <v>27</v>
      </c>
      <c r="F18" s="30">
        <f>ROUND('[1]2.2.12 w zł i gr'!F18/1000,0)</f>
        <v>42065654</v>
      </c>
      <c r="G18" s="30">
        <f>ROUND('[1]2.2.12 w zł i gr'!G18/1000,0)</f>
        <v>12350177</v>
      </c>
    </row>
    <row r="19" spans="2:7" ht="12.75">
      <c r="B19" s="11"/>
      <c r="C19" s="11"/>
      <c r="D19" s="18"/>
      <c r="E19" s="19"/>
      <c r="F19" s="30"/>
      <c r="G19" s="30"/>
    </row>
    <row r="20" spans="2:7" ht="12.75">
      <c r="B20" s="11" t="s">
        <v>28</v>
      </c>
      <c r="C20" s="11"/>
      <c r="D20" s="18" t="s">
        <v>29</v>
      </c>
      <c r="E20" s="19" t="s">
        <v>30</v>
      </c>
      <c r="F20" s="30">
        <f>ROUND('[1]2.2.12 w zł i gr'!F20/1000,0)</f>
        <v>2722858</v>
      </c>
      <c r="G20" s="30">
        <f>ROUND('[1]2.2.12 w zł i gr'!G20/1000,0)</f>
        <v>779105</v>
      </c>
    </row>
    <row r="21" spans="2:7" ht="12.75">
      <c r="B21" s="11"/>
      <c r="C21" s="11"/>
      <c r="D21" s="18"/>
      <c r="E21" s="31"/>
      <c r="F21" s="30"/>
      <c r="G21" s="30"/>
    </row>
    <row r="22" spans="2:7" ht="12.75">
      <c r="B22" s="11" t="s">
        <v>31</v>
      </c>
      <c r="C22" s="11"/>
      <c r="D22" s="18" t="s">
        <v>16</v>
      </c>
      <c r="E22" s="19" t="s">
        <v>32</v>
      </c>
      <c r="F22" s="30">
        <f>ROUND('[1]2.2.12 w zł i gr'!F22/1000,0)</f>
        <v>144924439</v>
      </c>
      <c r="G22" s="30">
        <f>ROUND('[1]2.2.12 w zł i gr'!G22/1000,0)</f>
        <v>37037641</v>
      </c>
    </row>
    <row r="23" spans="2:7" ht="12.75">
      <c r="B23" s="11" t="s">
        <v>33</v>
      </c>
      <c r="C23" s="11"/>
      <c r="D23" s="32"/>
      <c r="E23" s="33"/>
      <c r="F23" s="30"/>
      <c r="G23" s="30"/>
    </row>
    <row r="24" spans="2:7" ht="12.75">
      <c r="B24" s="11"/>
      <c r="C24" s="11"/>
      <c r="D24" s="32" t="s">
        <v>34</v>
      </c>
      <c r="E24" s="33" t="s">
        <v>35</v>
      </c>
      <c r="F24" s="30"/>
      <c r="G24" s="30"/>
    </row>
    <row r="25" spans="2:7" ht="15">
      <c r="B25" s="11"/>
      <c r="C25" s="11"/>
      <c r="D25" s="32"/>
      <c r="E25"/>
      <c r="F25" s="30"/>
      <c r="G25" s="30"/>
    </row>
    <row r="26" spans="2:7" ht="12.75">
      <c r="B26" s="11" t="s">
        <v>36</v>
      </c>
      <c r="C26" s="11"/>
      <c r="D26" s="18" t="s">
        <v>37</v>
      </c>
      <c r="E26" s="19" t="s">
        <v>38</v>
      </c>
      <c r="F26" s="30">
        <f>ROUND('[1]2.2.12 w zł i gr'!F26/1000,0)</f>
        <v>5543339</v>
      </c>
      <c r="G26" s="30">
        <v>1540698</v>
      </c>
    </row>
    <row r="27" spans="2:7" ht="12.75">
      <c r="B27" s="11"/>
      <c r="C27" s="11"/>
      <c r="D27" s="18"/>
      <c r="E27" s="19" t="s">
        <v>84</v>
      </c>
      <c r="F27" s="30"/>
      <c r="G27" s="30"/>
    </row>
    <row r="28" spans="2:7" ht="29.25" customHeight="1">
      <c r="B28" s="11" t="s">
        <v>39</v>
      </c>
      <c r="C28" s="11"/>
      <c r="D28" s="32"/>
      <c r="E28" s="63" t="s">
        <v>85</v>
      </c>
      <c r="F28" s="30">
        <v>717974</v>
      </c>
      <c r="G28" s="30"/>
    </row>
    <row r="29" spans="2:7" ht="12.75">
      <c r="B29" s="11" t="s">
        <v>40</v>
      </c>
      <c r="C29" s="11"/>
      <c r="D29" s="32"/>
      <c r="E29" s="62" t="s">
        <v>86</v>
      </c>
      <c r="F29" s="30">
        <v>3800000</v>
      </c>
      <c r="G29" s="30">
        <v>1046240</v>
      </c>
    </row>
    <row r="30" spans="2:7" ht="12.75">
      <c r="B30" s="11"/>
      <c r="C30" s="11"/>
      <c r="D30" s="32"/>
      <c r="E30" s="33"/>
      <c r="F30" s="30"/>
      <c r="G30" s="30"/>
    </row>
    <row r="31" spans="1:7" ht="12.75">
      <c r="A31" s="1" t="s">
        <v>41</v>
      </c>
      <c r="B31" s="11" t="s">
        <v>42</v>
      </c>
      <c r="C31" s="11"/>
      <c r="D31" s="18" t="s">
        <v>43</v>
      </c>
      <c r="E31" s="19" t="s">
        <v>44</v>
      </c>
      <c r="F31" s="30">
        <f>ROUND('[1]2.2.12 w zł i gr'!F30/1000,0)</f>
        <v>22</v>
      </c>
      <c r="G31" s="30">
        <f>ROUND('[1]2.2.12 w zł i gr'!G30/1000,0)</f>
        <v>6452</v>
      </c>
    </row>
    <row r="32" spans="2:7" ht="13.5" thickBot="1">
      <c r="B32" s="11"/>
      <c r="C32" s="11"/>
      <c r="D32" s="20"/>
      <c r="E32" s="34"/>
      <c r="F32" s="23"/>
      <c r="G32" s="22"/>
    </row>
    <row r="33" spans="2:7" ht="13.5" thickBot="1">
      <c r="B33" s="11" t="s">
        <v>45</v>
      </c>
      <c r="C33" s="11"/>
      <c r="D33" s="24" t="s">
        <v>46</v>
      </c>
      <c r="E33" s="25" t="s">
        <v>47</v>
      </c>
      <c r="F33" s="26">
        <f>F35+F39+F46</f>
        <v>202399226</v>
      </c>
      <c r="G33" s="35">
        <f>G35+G39+G46</f>
        <v>49092385</v>
      </c>
    </row>
    <row r="34" spans="2:7" ht="12.75">
      <c r="B34" s="11"/>
      <c r="C34" s="11"/>
      <c r="D34" s="36"/>
      <c r="E34" s="37"/>
      <c r="F34" s="38"/>
      <c r="G34" s="28"/>
    </row>
    <row r="35" spans="2:7" ht="12.75">
      <c r="B35" s="11" t="s">
        <v>48</v>
      </c>
      <c r="C35" s="11"/>
      <c r="D35" s="39" t="s">
        <v>9</v>
      </c>
      <c r="E35" s="19" t="s">
        <v>49</v>
      </c>
      <c r="F35" s="30">
        <f>F36+F37</f>
        <v>196802103</v>
      </c>
      <c r="G35" s="30">
        <f>G36+G37</f>
        <v>48201850</v>
      </c>
    </row>
    <row r="36" spans="2:7" ht="12.75">
      <c r="B36" s="11" t="s">
        <v>50</v>
      </c>
      <c r="C36" s="11"/>
      <c r="D36" s="18"/>
      <c r="E36" s="40" t="s">
        <v>51</v>
      </c>
      <c r="F36" s="30">
        <f>ROUND('[1]2.2.12 w zł i gr'!F35/1000,0)</f>
        <v>175840109</v>
      </c>
      <c r="G36" s="30">
        <f>ROUND('[1]2.2.12 w zł i gr'!G35/1000,0)</f>
        <v>42937505</v>
      </c>
    </row>
    <row r="37" spans="2:7" ht="12.75">
      <c r="B37" s="11" t="s">
        <v>52</v>
      </c>
      <c r="C37" s="11"/>
      <c r="D37" s="18"/>
      <c r="E37" s="40" t="s">
        <v>53</v>
      </c>
      <c r="F37" s="30">
        <f>ROUND('[1]2.2.12 w zł i gr'!F36/1000,0)</f>
        <v>20961994</v>
      </c>
      <c r="G37" s="30">
        <v>5264345</v>
      </c>
    </row>
    <row r="38" spans="2:7" ht="12.75">
      <c r="B38" s="11"/>
      <c r="C38" s="11"/>
      <c r="D38" s="18"/>
      <c r="E38" s="41"/>
      <c r="F38" s="30"/>
      <c r="G38" s="30"/>
    </row>
    <row r="39" spans="2:7" ht="12.75">
      <c r="B39" s="11" t="s">
        <v>54</v>
      </c>
      <c r="C39" s="11"/>
      <c r="D39" s="18" t="s">
        <v>13</v>
      </c>
      <c r="E39" s="19" t="s">
        <v>55</v>
      </c>
      <c r="F39" s="30">
        <f>ROUND('[1]2.2.12 w zł i gr'!F38/1000,0)</f>
        <v>3691402</v>
      </c>
      <c r="G39" s="30">
        <f>ROUND('[1]2.2.12 w zł i gr'!G38/1000,0)</f>
        <v>889300</v>
      </c>
    </row>
    <row r="40" spans="2:7" ht="12.75">
      <c r="B40" s="11" t="s">
        <v>56</v>
      </c>
      <c r="C40" s="11"/>
      <c r="D40" s="18"/>
      <c r="E40" s="19" t="s">
        <v>57</v>
      </c>
      <c r="F40" s="30"/>
      <c r="G40" s="30"/>
    </row>
    <row r="41" spans="2:7" ht="12.75">
      <c r="B41" s="11" t="s">
        <v>58</v>
      </c>
      <c r="C41" s="11"/>
      <c r="D41" s="18"/>
      <c r="E41" s="19" t="s">
        <v>59</v>
      </c>
      <c r="F41" s="30">
        <f>ROUND('[1]2.2.12 w zł i gr'!F40/1000,0)</f>
        <v>197300</v>
      </c>
      <c r="G41" s="30">
        <f>ROUND('[1]2.2.12 w zł i gr'!G40/1000,0)</f>
        <v>30234</v>
      </c>
    </row>
    <row r="42" spans="2:7" ht="12.75">
      <c r="B42" s="11" t="s">
        <v>60</v>
      </c>
      <c r="C42" s="11"/>
      <c r="D42" s="18"/>
      <c r="E42" s="19" t="s">
        <v>61</v>
      </c>
      <c r="F42" s="30">
        <f>ROUND('[1]2.2.12 w zł i gr'!F41/1000,0)</f>
        <v>44810</v>
      </c>
      <c r="G42" s="30">
        <f>ROUND('[1]2.2.12 w zł i gr'!G41/1000,0)</f>
        <v>597</v>
      </c>
    </row>
    <row r="43" spans="2:7" ht="12.75">
      <c r="B43" s="11" t="s">
        <v>62</v>
      </c>
      <c r="C43" s="11"/>
      <c r="D43" s="18"/>
      <c r="E43" s="19" t="s">
        <v>63</v>
      </c>
      <c r="F43" s="30">
        <f>ROUND('[1]2.2.12 w zł i gr'!F42/1000,0)</f>
        <v>3430000</v>
      </c>
      <c r="G43" s="30">
        <f>ROUND('[1]2.2.12 w zł i gr'!G42/1000,0)</f>
        <v>857500</v>
      </c>
    </row>
    <row r="44" spans="2:7" ht="12.75">
      <c r="B44" s="11" t="s">
        <v>64</v>
      </c>
      <c r="C44" s="11"/>
      <c r="D44" s="18"/>
      <c r="E44" s="19" t="s">
        <v>65</v>
      </c>
      <c r="F44" s="30">
        <f>ROUND('[1]2.2.12 w zł i gr'!F43/1000,0)</f>
        <v>15000</v>
      </c>
      <c r="G44" s="30"/>
    </row>
    <row r="45" spans="2:7" ht="12.75">
      <c r="B45" s="11"/>
      <c r="C45" s="11"/>
      <c r="D45" s="18"/>
      <c r="E45" s="42" t="s">
        <v>66</v>
      </c>
      <c r="F45" s="30">
        <f>ROUND('[1]2.2.12 w zł i gr'!F44/1000,0)</f>
        <v>4292</v>
      </c>
      <c r="G45" s="30">
        <f>ROUND('[1]2.2.12 w zł i gr'!G44/1000,0)</f>
        <v>969</v>
      </c>
    </row>
    <row r="46" spans="2:7" ht="27.75" customHeight="1">
      <c r="B46" s="11" t="s">
        <v>67</v>
      </c>
      <c r="C46" s="11"/>
      <c r="D46" s="18" t="s">
        <v>16</v>
      </c>
      <c r="E46" s="19" t="s">
        <v>68</v>
      </c>
      <c r="F46" s="30">
        <f>ROUND('[1]2.2.12 w zł i gr'!F45/1000,0)</f>
        <v>1905721</v>
      </c>
      <c r="G46" s="30">
        <f>ROUND('[1]2.2.12 w zł i gr'!G45/1000,0)</f>
        <v>1235</v>
      </c>
    </row>
    <row r="47" spans="2:7" ht="12.75">
      <c r="B47" s="11"/>
      <c r="C47" s="11"/>
      <c r="D47" s="18"/>
      <c r="E47" s="19"/>
      <c r="F47" s="30"/>
      <c r="G47" s="30"/>
    </row>
    <row r="48" spans="1:7" ht="13.5" thickBot="1">
      <c r="A48" s="1" t="s">
        <v>41</v>
      </c>
      <c r="B48" s="11" t="s">
        <v>69</v>
      </c>
      <c r="C48" s="11"/>
      <c r="D48" s="18"/>
      <c r="E48" s="19"/>
      <c r="F48" s="30"/>
      <c r="G48" s="30"/>
    </row>
    <row r="49" spans="2:7" ht="13.5" thickBot="1">
      <c r="B49" s="11" t="s">
        <v>70</v>
      </c>
      <c r="C49" s="11"/>
      <c r="D49" s="24" t="s">
        <v>71</v>
      </c>
      <c r="E49" s="25" t="s">
        <v>72</v>
      </c>
      <c r="F49" s="26">
        <f>F50+F51+F52</f>
        <v>-45339705</v>
      </c>
      <c r="G49" s="35">
        <f>G50+G51+G52</f>
        <v>-37699990</v>
      </c>
    </row>
    <row r="50" spans="2:7" ht="12.75">
      <c r="B50" s="11" t="s">
        <v>73</v>
      </c>
      <c r="C50" s="11"/>
      <c r="D50" s="43" t="s">
        <v>74</v>
      </c>
      <c r="E50" s="44" t="s">
        <v>75</v>
      </c>
      <c r="F50" s="45">
        <f>ROUND('[1]2.2.12 w zł i gr'!F49/1000,0)</f>
        <v>250000</v>
      </c>
      <c r="G50" s="45">
        <f>ROUND('[1]2.2.12 w zł i gr'!G49/1000,0)</f>
        <v>549675</v>
      </c>
    </row>
    <row r="51" spans="1:7" ht="12.75">
      <c r="A51" s="11" t="s">
        <v>11</v>
      </c>
      <c r="B51" s="1" t="s">
        <v>76</v>
      </c>
      <c r="C51" s="46"/>
      <c r="D51" s="18" t="s">
        <v>13</v>
      </c>
      <c r="E51" s="47" t="s">
        <v>77</v>
      </c>
      <c r="F51" s="17">
        <f>ROUND('[1]2.2.12 w zł i gr'!F50/1000,0)</f>
        <v>6935641</v>
      </c>
      <c r="G51" s="17">
        <v>7071858</v>
      </c>
    </row>
    <row r="52" spans="1:7" ht="12.75">
      <c r="A52" s="11" t="s">
        <v>11</v>
      </c>
      <c r="B52" s="1" t="s">
        <v>78</v>
      </c>
      <c r="D52" s="18" t="s">
        <v>16</v>
      </c>
      <c r="E52" s="47" t="s">
        <v>79</v>
      </c>
      <c r="F52" s="17">
        <f>ROUND('[1]2.2.12 w zł i gr'!F51/1000,0)</f>
        <v>-52525346</v>
      </c>
      <c r="G52" s="17">
        <v>-45321523</v>
      </c>
    </row>
    <row r="53" spans="1:7" ht="12.75">
      <c r="A53" s="11"/>
      <c r="B53" s="1" t="s">
        <v>80</v>
      </c>
      <c r="D53" s="18"/>
      <c r="E53" s="48" t="s">
        <v>81</v>
      </c>
      <c r="F53" s="17"/>
      <c r="G53" s="17"/>
    </row>
    <row r="54" spans="1:7" ht="12.75">
      <c r="A54" s="11"/>
      <c r="B54" s="1" t="s">
        <v>82</v>
      </c>
      <c r="D54" s="18"/>
      <c r="E54" s="48" t="s">
        <v>21</v>
      </c>
      <c r="F54" s="17">
        <f>ROUND('[1]2.2.12 w zł i gr'!F53/1000,0)</f>
        <v>-45326031</v>
      </c>
      <c r="G54" s="17">
        <f>ROUND('[1]2.2.12 w zł i gr'!G53/1000,0)</f>
        <v>-39801886</v>
      </c>
    </row>
    <row r="55" spans="4:7" ht="13.5" thickBot="1">
      <c r="D55" s="20"/>
      <c r="E55" s="21"/>
      <c r="F55" s="49"/>
      <c r="G55" s="22"/>
    </row>
    <row r="56" spans="4:7" ht="12.75">
      <c r="D56" s="50"/>
      <c r="E56" s="50"/>
      <c r="F56" s="51"/>
      <c r="G56" s="51"/>
    </row>
    <row r="57" spans="4:7" ht="12.75">
      <c r="D57" s="50"/>
      <c r="E57" s="50"/>
      <c r="F57" s="51"/>
      <c r="G57" s="51"/>
    </row>
    <row r="58" spans="4:7" ht="12.75">
      <c r="D58" s="31"/>
      <c r="E58" s="41"/>
      <c r="F58" s="52"/>
      <c r="G58" s="53"/>
    </row>
    <row r="59" spans="4:6" ht="12.75">
      <c r="D59" s="11"/>
      <c r="E59" s="54"/>
      <c r="F59" s="55"/>
    </row>
    <row r="60" spans="4:6" ht="12.75">
      <c r="D60" s="11"/>
      <c r="E60" s="56" t="s">
        <v>83</v>
      </c>
      <c r="F60" s="57"/>
    </row>
    <row r="61" spans="4:6" ht="12.75">
      <c r="D61" s="41"/>
      <c r="E61" s="41"/>
      <c r="F61" s="52"/>
    </row>
    <row r="62" spans="4:7" ht="12.75">
      <c r="D62" s="41"/>
      <c r="E62" s="41"/>
      <c r="F62" s="52"/>
      <c r="G62" s="55"/>
    </row>
    <row r="63" spans="4:7" ht="12.75">
      <c r="D63" s="41"/>
      <c r="E63" s="41"/>
      <c r="F63" s="52"/>
      <c r="G63" s="58"/>
    </row>
    <row r="64" spans="4:7" ht="12.75">
      <c r="D64" s="41"/>
      <c r="E64" s="41"/>
      <c r="F64" s="52"/>
      <c r="G64" s="53"/>
    </row>
    <row r="65" spans="4:7" ht="12.75">
      <c r="D65" s="41"/>
      <c r="E65" s="41"/>
      <c r="F65" s="52"/>
      <c r="G65" s="53"/>
    </row>
    <row r="66" spans="4:7" ht="12.75">
      <c r="D66" s="41"/>
      <c r="E66" s="41"/>
      <c r="F66" s="52"/>
      <c r="G66" s="53"/>
    </row>
    <row r="67" spans="4:7" ht="12.75">
      <c r="D67" s="41"/>
      <c r="E67" s="41"/>
      <c r="F67" s="52"/>
      <c r="G67" s="53"/>
    </row>
    <row r="68" spans="4:7" ht="12.75">
      <c r="D68" s="41"/>
      <c r="E68" s="41"/>
      <c r="F68" s="52"/>
      <c r="G68" s="53"/>
    </row>
    <row r="69" spans="4:7" ht="12.75">
      <c r="D69" s="41"/>
      <c r="E69" s="41"/>
      <c r="F69" s="52"/>
      <c r="G69" s="53"/>
    </row>
    <row r="70" spans="4:7" ht="12.75">
      <c r="D70" s="41"/>
      <c r="E70" s="41"/>
      <c r="F70" s="52"/>
      <c r="G70" s="53"/>
    </row>
    <row r="71" spans="4:7" ht="12.75">
      <c r="D71" s="41"/>
      <c r="E71" s="41"/>
      <c r="F71" s="52"/>
      <c r="G71" s="53"/>
    </row>
    <row r="72" spans="4:7" ht="12.75">
      <c r="D72" s="41"/>
      <c r="E72" s="41"/>
      <c r="F72" s="52"/>
      <c r="G72" s="53"/>
    </row>
    <row r="73" spans="4:7" ht="12.75">
      <c r="D73" s="41"/>
      <c r="E73" s="41"/>
      <c r="F73" s="52"/>
      <c r="G73" s="53"/>
    </row>
    <row r="74" spans="4:7" ht="12.75">
      <c r="D74" s="41"/>
      <c r="E74" s="41"/>
      <c r="F74" s="52"/>
      <c r="G74" s="53"/>
    </row>
    <row r="75" spans="4:7" ht="12.75">
      <c r="D75" s="41"/>
      <c r="E75" s="41"/>
      <c r="F75" s="52"/>
      <c r="G75" s="53"/>
    </row>
    <row r="76" spans="4:7" ht="12.75">
      <c r="D76" s="41"/>
      <c r="E76" s="41"/>
      <c r="F76" s="52"/>
      <c r="G76" s="53"/>
    </row>
    <row r="77" spans="4:7" ht="12.75">
      <c r="D77" s="41"/>
      <c r="E77" s="41"/>
      <c r="F77" s="52"/>
      <c r="G77" s="53"/>
    </row>
    <row r="78" spans="4:7" ht="12.75">
      <c r="D78" s="41"/>
      <c r="E78" s="41"/>
      <c r="F78" s="52"/>
      <c r="G78" s="53"/>
    </row>
    <row r="79" spans="4:7" ht="12.75">
      <c r="D79" s="41"/>
      <c r="E79" s="41"/>
      <c r="F79" s="52"/>
      <c r="G79" s="53"/>
    </row>
    <row r="80" spans="4:7" ht="12.75">
      <c r="D80" s="41"/>
      <c r="E80" s="41"/>
      <c r="F80" s="52"/>
      <c r="G80" s="53"/>
    </row>
    <row r="81" spans="4:7" ht="12.75">
      <c r="D81" s="41"/>
      <c r="E81" s="41"/>
      <c r="F81" s="52"/>
      <c r="G81" s="53"/>
    </row>
    <row r="82" spans="4:7" ht="12.75">
      <c r="D82" s="41"/>
      <c r="E82" s="41"/>
      <c r="F82" s="52"/>
      <c r="G82" s="53"/>
    </row>
    <row r="83" spans="4:7" ht="12.75">
      <c r="D83" s="41"/>
      <c r="E83" s="41"/>
      <c r="F83" s="52"/>
      <c r="G83" s="53"/>
    </row>
    <row r="84" spans="4:7" ht="12.75">
      <c r="D84" s="41"/>
      <c r="E84" s="41"/>
      <c r="F84" s="52"/>
      <c r="G84" s="53"/>
    </row>
    <row r="85" spans="4:7" ht="12.75">
      <c r="D85" s="41"/>
      <c r="E85" s="41"/>
      <c r="F85" s="52"/>
      <c r="G85" s="53"/>
    </row>
    <row r="86" spans="4:7" ht="12.75">
      <c r="D86" s="41"/>
      <c r="E86" s="41"/>
      <c r="F86" s="52"/>
      <c r="G86" s="53"/>
    </row>
    <row r="87" spans="4:7" ht="12.75">
      <c r="D87" s="41"/>
      <c r="E87" s="41"/>
      <c r="F87" s="52"/>
      <c r="G87" s="53"/>
    </row>
    <row r="88" spans="4:7" ht="12.75">
      <c r="D88" s="41"/>
      <c r="E88" s="41"/>
      <c r="F88" s="52"/>
      <c r="G88" s="53"/>
    </row>
    <row r="89" spans="4:7" ht="12.75">
      <c r="D89" s="41"/>
      <c r="E89" s="41"/>
      <c r="F89" s="59"/>
      <c r="G89" s="60"/>
    </row>
    <row r="90" spans="4:7" ht="12.75">
      <c r="D90" s="41"/>
      <c r="E90" s="41"/>
      <c r="F90" s="59"/>
      <c r="G90" s="60"/>
    </row>
    <row r="91" spans="4:7" ht="12.75">
      <c r="D91" s="41"/>
      <c r="E91" s="41"/>
      <c r="F91" s="59"/>
      <c r="G91" s="60"/>
    </row>
    <row r="92" spans="4:7" ht="12.75">
      <c r="D92" s="41"/>
      <c r="E92" s="41"/>
      <c r="F92" s="59"/>
      <c r="G92" s="60"/>
    </row>
    <row r="93" spans="4:7" ht="12.75">
      <c r="D93" s="41"/>
      <c r="E93" s="41"/>
      <c r="F93" s="59"/>
      <c r="G93" s="60"/>
    </row>
    <row r="94" spans="4:7" ht="12.75">
      <c r="D94" s="41"/>
      <c r="E94" s="41"/>
      <c r="F94" s="59"/>
      <c r="G94" s="60"/>
    </row>
    <row r="95" spans="4:7" ht="12.75">
      <c r="D95" s="41"/>
      <c r="E95" s="41"/>
      <c r="F95" s="59"/>
      <c r="G95" s="60"/>
    </row>
    <row r="96" spans="4:7" ht="12.75">
      <c r="D96" s="41"/>
      <c r="E96" s="41"/>
      <c r="F96" s="59"/>
      <c r="G96" s="60"/>
    </row>
    <row r="97" spans="4:7" ht="12.75">
      <c r="D97" s="41"/>
      <c r="E97" s="41"/>
      <c r="F97" s="59"/>
      <c r="G97" s="60"/>
    </row>
    <row r="98" spans="4:7" ht="12.75">
      <c r="D98" s="41"/>
      <c r="E98" s="41"/>
      <c r="F98" s="59"/>
      <c r="G98" s="60"/>
    </row>
    <row r="99" spans="4:7" ht="12.75">
      <c r="D99" s="41"/>
      <c r="E99" s="41"/>
      <c r="F99" s="59"/>
      <c r="G99" s="60"/>
    </row>
    <row r="100" spans="4:7" ht="12.75">
      <c r="D100" s="41"/>
      <c r="E100" s="41"/>
      <c r="F100" s="59"/>
      <c r="G100" s="60"/>
    </row>
    <row r="101" spans="4:7" ht="12.75">
      <c r="D101" s="41"/>
      <c r="E101" s="41"/>
      <c r="F101" s="59"/>
      <c r="G101" s="60"/>
    </row>
    <row r="102" spans="4:7" ht="12.75">
      <c r="D102" s="41"/>
      <c r="E102" s="41"/>
      <c r="F102" s="59"/>
      <c r="G102" s="60"/>
    </row>
    <row r="103" spans="4:7" ht="12.75">
      <c r="D103" s="41"/>
      <c r="E103" s="41"/>
      <c r="F103" s="59"/>
      <c r="G103" s="60"/>
    </row>
    <row r="104" spans="4:7" ht="12.75">
      <c r="D104" s="41"/>
      <c r="E104" s="41"/>
      <c r="F104" s="59"/>
      <c r="G104" s="60"/>
    </row>
    <row r="105" spans="4:7" ht="12.75">
      <c r="D105" s="41"/>
      <c r="E105" s="41"/>
      <c r="F105" s="59"/>
      <c r="G105" s="60"/>
    </row>
    <row r="106" spans="4:7" ht="12.75">
      <c r="D106" s="41"/>
      <c r="E106" s="41"/>
      <c r="F106" s="59"/>
      <c r="G106" s="60"/>
    </row>
    <row r="107" spans="4:7" ht="12.75">
      <c r="D107" s="41"/>
      <c r="E107" s="41"/>
      <c r="F107" s="59"/>
      <c r="G107" s="60"/>
    </row>
    <row r="108" spans="4:7" ht="12.75">
      <c r="D108" s="41"/>
      <c r="E108" s="41"/>
      <c r="F108" s="59"/>
      <c r="G108" s="60"/>
    </row>
    <row r="109" spans="4:7" ht="12.75">
      <c r="D109" s="41"/>
      <c r="E109" s="41"/>
      <c r="F109" s="59"/>
      <c r="G109" s="60"/>
    </row>
    <row r="110" spans="4:7" ht="12.75">
      <c r="D110" s="41"/>
      <c r="E110" s="41"/>
      <c r="F110" s="59"/>
      <c r="G110" s="60"/>
    </row>
    <row r="111" spans="4:7" ht="12.75">
      <c r="D111" s="41"/>
      <c r="E111" s="41"/>
      <c r="F111" s="59"/>
      <c r="G111" s="60"/>
    </row>
    <row r="112" spans="4:7" ht="12.75">
      <c r="D112" s="41"/>
      <c r="E112" s="41"/>
      <c r="F112" s="59"/>
      <c r="G112" s="60"/>
    </row>
    <row r="113" spans="4:7" ht="12.75">
      <c r="D113" s="41"/>
      <c r="E113" s="41"/>
      <c r="F113" s="59"/>
      <c r="G113" s="60"/>
    </row>
    <row r="114" spans="4:7" ht="12.75">
      <c r="D114" s="41"/>
      <c r="E114" s="41"/>
      <c r="F114" s="59"/>
      <c r="G114" s="60"/>
    </row>
    <row r="115" spans="4:7" ht="12.75">
      <c r="D115" s="41"/>
      <c r="E115" s="41"/>
      <c r="F115" s="41"/>
      <c r="G115" s="61"/>
    </row>
    <row r="116" spans="4:7" ht="12.75">
      <c r="D116" s="41"/>
      <c r="E116" s="41"/>
      <c r="F116" s="41"/>
      <c r="G116" s="61"/>
    </row>
    <row r="117" spans="4:7" ht="12.75">
      <c r="D117" s="41"/>
      <c r="E117" s="41"/>
      <c r="F117" s="41"/>
      <c r="G117" s="61"/>
    </row>
    <row r="118" spans="4:7" ht="12.75">
      <c r="D118" s="41"/>
      <c r="E118" s="41"/>
      <c r="F118" s="41"/>
      <c r="G118" s="61"/>
    </row>
    <row r="119" spans="4:7" ht="12.75">
      <c r="D119" s="41"/>
      <c r="E119" s="41"/>
      <c r="F119" s="41"/>
      <c r="G119" s="61"/>
    </row>
    <row r="120" spans="4:7" ht="12.75">
      <c r="D120" s="41"/>
      <c r="E120" s="41"/>
      <c r="F120" s="41"/>
      <c r="G120" s="61"/>
    </row>
    <row r="121" spans="4:7" ht="12.75">
      <c r="D121" s="41"/>
      <c r="E121" s="41"/>
      <c r="F121" s="41"/>
      <c r="G121" s="61"/>
    </row>
    <row r="122" spans="4:7" ht="12.75">
      <c r="D122" s="41"/>
      <c r="E122" s="41"/>
      <c r="F122" s="41"/>
      <c r="G122" s="61"/>
    </row>
    <row r="123" spans="4:7" ht="12.75">
      <c r="D123" s="41"/>
      <c r="E123" s="41"/>
      <c r="F123" s="41"/>
      <c r="G123" s="61"/>
    </row>
    <row r="124" spans="4:7" ht="12.75">
      <c r="D124" s="41"/>
      <c r="E124" s="41"/>
      <c r="F124" s="41"/>
      <c r="G124" s="61"/>
    </row>
    <row r="125" spans="4:7" ht="12.75">
      <c r="D125" s="41"/>
      <c r="E125" s="41"/>
      <c r="F125" s="41"/>
      <c r="G125" s="61"/>
    </row>
    <row r="126" spans="4:7" ht="12.75">
      <c r="D126" s="41"/>
      <c r="E126" s="41"/>
      <c r="F126" s="41"/>
      <c r="G126" s="61"/>
    </row>
    <row r="127" spans="4:7" ht="12.75">
      <c r="D127" s="41"/>
      <c r="E127" s="41"/>
      <c r="F127" s="41"/>
      <c r="G127" s="61"/>
    </row>
    <row r="128" spans="4:7" ht="12.75">
      <c r="D128" s="41"/>
      <c r="E128" s="41"/>
      <c r="F128" s="41"/>
      <c r="G128" s="61"/>
    </row>
    <row r="129" spans="4:7" ht="12.75">
      <c r="D129" s="41"/>
      <c r="E129" s="41"/>
      <c r="F129" s="41"/>
      <c r="G129" s="61"/>
    </row>
    <row r="130" spans="4:7" ht="12.75">
      <c r="D130" s="41"/>
      <c r="E130" s="41"/>
      <c r="F130" s="41"/>
      <c r="G130" s="61"/>
    </row>
    <row r="131" spans="4:7" ht="12.75">
      <c r="D131" s="41"/>
      <c r="E131" s="41"/>
      <c r="F131" s="41"/>
      <c r="G131" s="61"/>
    </row>
    <row r="132" spans="4:7" ht="12.75">
      <c r="D132" s="41"/>
      <c r="E132" s="41"/>
      <c r="F132" s="41"/>
      <c r="G132" s="61"/>
    </row>
    <row r="133" spans="4:7" ht="12.75">
      <c r="D133" s="41"/>
      <c r="E133" s="41"/>
      <c r="F133" s="41"/>
      <c r="G133" s="61"/>
    </row>
    <row r="134" spans="4:7" ht="12.75">
      <c r="D134" s="41"/>
      <c r="E134" s="41"/>
      <c r="F134" s="41"/>
      <c r="G134" s="61"/>
    </row>
    <row r="135" spans="4:7" ht="12.75">
      <c r="D135" s="41"/>
      <c r="E135" s="41"/>
      <c r="F135" s="41"/>
      <c r="G135" s="61"/>
    </row>
    <row r="136" spans="4:7" ht="12.75">
      <c r="D136" s="41"/>
      <c r="E136" s="41"/>
      <c r="F136" s="41"/>
      <c r="G136" s="61"/>
    </row>
    <row r="137" spans="4:7" ht="12.75">
      <c r="D137" s="41"/>
      <c r="E137" s="41"/>
      <c r="F137" s="41"/>
      <c r="G137" s="61"/>
    </row>
    <row r="138" spans="4:7" ht="12.75">
      <c r="D138" s="41"/>
      <c r="E138" s="41"/>
      <c r="F138" s="41"/>
      <c r="G138" s="61"/>
    </row>
    <row r="139" spans="4:7" ht="12.75">
      <c r="D139" s="41"/>
      <c r="E139" s="41"/>
      <c r="F139" s="41"/>
      <c r="G139" s="61"/>
    </row>
    <row r="140" spans="4:7" ht="12.75">
      <c r="D140" s="41"/>
      <c r="E140" s="41"/>
      <c r="F140" s="41"/>
      <c r="G140" s="61"/>
    </row>
  </sheetData>
  <sheetProtection/>
  <mergeCells count="5">
    <mergeCell ref="D1:E1"/>
    <mergeCell ref="D2:E2"/>
    <mergeCell ref="D3:E3"/>
    <mergeCell ref="D4:G4"/>
    <mergeCell ref="D5:G5"/>
  </mergeCells>
  <printOptions horizontalCentered="1"/>
  <pageMargins left="0.11811023622047245" right="0.11811023622047245" top="0.15748031496062992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Jarosz, Ewa</dc:creator>
  <cp:keywords/>
  <dc:description/>
  <cp:lastModifiedBy>Bala, Beata</cp:lastModifiedBy>
  <cp:lastPrinted>2015-05-05T10:35:23Z</cp:lastPrinted>
  <dcterms:created xsi:type="dcterms:W3CDTF">2015-04-29T11:07:17Z</dcterms:created>
  <dcterms:modified xsi:type="dcterms:W3CDTF">2015-05-07T06:39:52Z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FUS_Inf.z wyk.planu_03.2015(wersja robocza).xls</vt:lpwstr>
  </property>
</Properties>
</file>