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0800"/>
  </bookViews>
  <sheets>
    <sheet name="FEP_06.2015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41" i="1" l="1"/>
  <c r="I41" i="1"/>
  <c r="J40" i="1"/>
  <c r="I40" i="1"/>
  <c r="J38" i="1"/>
  <c r="I38" i="1"/>
  <c r="J37" i="1"/>
  <c r="I37" i="1"/>
  <c r="J36" i="1"/>
  <c r="I36" i="1"/>
  <c r="J35" i="1"/>
  <c r="I35" i="1"/>
  <c r="J33" i="1"/>
  <c r="I33" i="1"/>
  <c r="J32" i="1"/>
  <c r="I32" i="1"/>
  <c r="J31" i="1"/>
  <c r="I31" i="1"/>
  <c r="J30" i="1"/>
  <c r="J29" i="1" s="1"/>
  <c r="I30" i="1"/>
  <c r="I29" i="1"/>
  <c r="J28" i="1"/>
  <c r="I28" i="1"/>
  <c r="J27" i="1"/>
  <c r="I27" i="1"/>
  <c r="I26" i="1"/>
  <c r="J24" i="1"/>
  <c r="I24" i="1"/>
  <c r="J23" i="1"/>
  <c r="I23" i="1"/>
  <c r="J21" i="1"/>
  <c r="I21" i="1"/>
  <c r="J20" i="1"/>
  <c r="J16" i="1" s="1"/>
  <c r="J15" i="1" s="1"/>
  <c r="I20" i="1"/>
  <c r="J19" i="1"/>
  <c r="I19" i="1"/>
  <c r="I18" i="1"/>
  <c r="J17" i="1"/>
  <c r="I17" i="1"/>
  <c r="I16" i="1"/>
  <c r="I15" i="1"/>
  <c r="J14" i="1"/>
  <c r="I14" i="1"/>
  <c r="I13" i="1"/>
  <c r="J12" i="1"/>
  <c r="I12" i="1"/>
  <c r="J11" i="1"/>
  <c r="I11" i="1"/>
  <c r="J10" i="1"/>
  <c r="I10" i="1"/>
  <c r="G5" i="1"/>
</calcChain>
</file>

<file path=xl/sharedStrings.xml><?xml version="1.0" encoding="utf-8"?>
<sst xmlns="http://schemas.openxmlformats.org/spreadsheetml/2006/main" count="57" uniqueCount="41">
  <si>
    <t>INFORMACJA O WYKONANIU PLANU FINANSOWEGO FUNDUSZU EMERYTUR POMOSTOWYCH ( w tys. zł)</t>
  </si>
  <si>
    <t>Poz.</t>
  </si>
  <si>
    <t xml:space="preserve">Treść </t>
  </si>
  <si>
    <t xml:space="preserve">Plan na rok </t>
  </si>
  <si>
    <t>Wykonanie</t>
  </si>
  <si>
    <t>I.</t>
  </si>
  <si>
    <t>Stan fuduszu na początek roku</t>
  </si>
  <si>
    <t>1.</t>
  </si>
  <si>
    <t xml:space="preserve">  -środki pieniężne</t>
  </si>
  <si>
    <t>2.</t>
  </si>
  <si>
    <t xml:space="preserve">  -ulokowane środki finansowe</t>
  </si>
  <si>
    <t>3.</t>
  </si>
  <si>
    <t xml:space="preserve">  -należności</t>
  </si>
  <si>
    <t>4.</t>
  </si>
  <si>
    <t xml:space="preserve">  -zobowiązania(minus)</t>
  </si>
  <si>
    <t>II.</t>
  </si>
  <si>
    <t>Przychody</t>
  </si>
  <si>
    <t xml:space="preserve">    przypis</t>
  </si>
  <si>
    <t xml:space="preserve">    wpływy</t>
  </si>
  <si>
    <t xml:space="preserve"> 1.</t>
  </si>
  <si>
    <t xml:space="preserve">Dotacja z budżetu państwa  </t>
  </si>
  <si>
    <t>Przychody  z tytułu składek</t>
  </si>
  <si>
    <t xml:space="preserve">     - przypis</t>
  </si>
  <si>
    <t xml:space="preserve">     - wpływy</t>
  </si>
  <si>
    <t xml:space="preserve"> 1/składki na emerytury pomostowe</t>
  </si>
  <si>
    <t xml:space="preserve">Przychody z tytułu składek   </t>
  </si>
  <si>
    <t xml:space="preserve"> 2/inne przychody własne </t>
  </si>
  <si>
    <t>Pozostałe przychody</t>
  </si>
  <si>
    <t>Pozostałe  zwiększenia funduszu</t>
  </si>
  <si>
    <t>III.</t>
  </si>
  <si>
    <t>Koszty</t>
  </si>
  <si>
    <t xml:space="preserve">Transfery na rzecz ludności  </t>
  </si>
  <si>
    <t xml:space="preserve"> - emerytury pomostowe</t>
  </si>
  <si>
    <t xml:space="preserve"> - pozostałe świadczenia - odsetki</t>
  </si>
  <si>
    <t xml:space="preserve">Pozostałe koszty </t>
  </si>
  <si>
    <t xml:space="preserve">w tym: </t>
  </si>
  <si>
    <t xml:space="preserve"> - odpis na działalność Zakładu Ubezpieczeń Społecznych</t>
  </si>
  <si>
    <t xml:space="preserve">Pozostałe zmniejszenia funduszu </t>
  </si>
  <si>
    <t>IV.</t>
  </si>
  <si>
    <t>Stan funduszu na koniec okresu sprawozdawczego</t>
  </si>
  <si>
    <t xml:space="preserve">    -środki pieniężne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</si>
</sst>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%"/>
    <numFmt numFmtId="165" formatCode="#,##0.00\ _z_ł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PL"/>
      <charset val="238"/>
    </font>
    <font>
      <sz val="12"/>
      <name val="Times New Roman CE"/>
      <charset val="238"/>
    </font>
    <font>
      <b/>
      <sz val="14"/>
      <name val="Times New Roman CE"/>
      <family val="1"/>
      <charset val="238"/>
    </font>
    <font>
      <sz val="15"/>
      <name val="Times New Roman CE"/>
      <charset val="238"/>
    </font>
    <font>
      <b/>
      <sz val="15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charset val="238"/>
    </font>
    <font>
      <sz val="10"/>
      <name val="Arial"/>
      <charset val="238"/>
    </font>
    <font>
      <sz val="12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7"/>
      <name val="Arial PL"/>
      <family val="2"/>
      <charset val="238"/>
    </font>
    <font>
      <b/>
      <sz val="10"/>
      <name val="Arial PL"/>
      <charset val="238"/>
    </font>
    <font>
      <sz val="10"/>
      <name val="Arial PL"/>
      <family val="2"/>
      <charset val="238"/>
    </font>
    <font>
      <sz val="9"/>
      <name val="Arial P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</cellStyleXfs>
  <cellXfs count="66">
    <xf numFmtId="0" fontId="0" fillId="0" borderId="0" xfId="0"/>
    <xf numFmtId="0" fontId="2" fillId="0" borderId="0" xfId="0" applyFont="1"/>
    <xf numFmtId="0" fontId="4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3" fontId="7" fillId="0" borderId="0" xfId="2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 wrapText="1"/>
    </xf>
    <xf numFmtId="3" fontId="8" fillId="0" borderId="0" xfId="2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9" fillId="0" borderId="0" xfId="2" applyFont="1" applyFill="1" applyAlignment="1">
      <alignment horizontal="right"/>
    </xf>
    <xf numFmtId="0" fontId="2" fillId="0" borderId="0" xfId="0" applyFont="1" applyAlignment="1">
      <alignment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3" fontId="11" fillId="0" borderId="2" xfId="3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3" fontId="13" fillId="0" borderId="2" xfId="5" applyNumberFormat="1" applyFont="1" applyFill="1" applyBorder="1" applyAlignment="1">
      <alignment horizontal="centerContinuous" vertical="center"/>
    </xf>
    <xf numFmtId="0" fontId="14" fillId="0" borderId="1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left" vertical="center" wrapText="1"/>
    </xf>
    <xf numFmtId="3" fontId="14" fillId="0" borderId="2" xfId="1" applyNumberFormat="1" applyFont="1" applyFill="1" applyBorder="1" applyAlignment="1">
      <alignment horizontal="right" vertical="center"/>
    </xf>
    <xf numFmtId="0" fontId="15" fillId="0" borderId="3" xfId="4" applyFont="1" applyFill="1" applyBorder="1" applyAlignment="1">
      <alignment horizontal="center" vertical="center"/>
    </xf>
    <xf numFmtId="0" fontId="15" fillId="0" borderId="4" xfId="4" applyFont="1" applyFill="1" applyBorder="1" applyAlignment="1">
      <alignment horizontal="left" vertical="center" wrapText="1"/>
    </xf>
    <xf numFmtId="3" fontId="3" fillId="0" borderId="4" xfId="1" applyNumberFormat="1" applyFont="1" applyFill="1" applyBorder="1" applyAlignment="1">
      <alignment horizontal="right" vertical="center"/>
    </xf>
    <xf numFmtId="0" fontId="15" fillId="0" borderId="5" xfId="4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left" vertical="center" wrapText="1"/>
    </xf>
    <xf numFmtId="3" fontId="3" fillId="0" borderId="6" xfId="1" applyNumberFormat="1" applyFont="1" applyFill="1" applyBorder="1" applyAlignment="1">
      <alignment horizontal="right" vertical="center"/>
    </xf>
    <xf numFmtId="0" fontId="15" fillId="0" borderId="7" xfId="4" applyFont="1" applyFill="1" applyBorder="1" applyAlignment="1">
      <alignment horizontal="center" vertical="center"/>
    </xf>
    <xf numFmtId="0" fontId="15" fillId="0" borderId="8" xfId="4" applyFont="1" applyFill="1" applyBorder="1" applyAlignment="1">
      <alignment horizontal="left" vertical="center" wrapText="1"/>
    </xf>
    <xf numFmtId="3" fontId="3" fillId="0" borderId="8" xfId="1" applyNumberFormat="1" applyFont="1" applyFill="1" applyBorder="1" applyAlignment="1">
      <alignment horizontal="right" vertical="center"/>
    </xf>
    <xf numFmtId="0" fontId="14" fillId="0" borderId="2" xfId="4" applyFont="1" applyFill="1" applyBorder="1" applyAlignment="1">
      <alignment vertical="center" wrapText="1"/>
    </xf>
    <xf numFmtId="0" fontId="14" fillId="0" borderId="4" xfId="4" applyFont="1" applyFill="1" applyBorder="1" applyAlignment="1">
      <alignment horizontal="left" vertical="center" wrapText="1"/>
    </xf>
    <xf numFmtId="0" fontId="14" fillId="0" borderId="8" xfId="4" applyFont="1" applyFill="1" applyBorder="1" applyAlignment="1">
      <alignment horizontal="left" vertical="center" wrapText="1"/>
    </xf>
    <xf numFmtId="0" fontId="3" fillId="0" borderId="8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left" vertical="center" wrapText="1"/>
    </xf>
    <xf numFmtId="0" fontId="3" fillId="0" borderId="4" xfId="4" applyFont="1" applyFill="1" applyBorder="1" applyAlignment="1">
      <alignment horizontal="left" vertical="center" wrapText="1"/>
    </xf>
    <xf numFmtId="0" fontId="3" fillId="0" borderId="5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7" xfId="4" applyFont="1" applyFill="1" applyBorder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15" fillId="0" borderId="0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Fill="1" applyBorder="1" applyAlignment="1"/>
    <xf numFmtId="0" fontId="15" fillId="0" borderId="0" xfId="4" applyFont="1" applyFill="1" applyBorder="1"/>
    <xf numFmtId="0" fontId="3" fillId="0" borderId="0" xfId="5" applyFont="1" applyFill="1" applyAlignment="1">
      <alignment horizontal="left"/>
    </xf>
    <xf numFmtId="165" fontId="3" fillId="0" borderId="0" xfId="1" applyNumberFormat="1" applyFont="1" applyFill="1" applyAlignment="1">
      <alignment horizontal="left"/>
    </xf>
    <xf numFmtId="0" fontId="3" fillId="0" borderId="0" xfId="5" applyFont="1" applyFill="1" applyAlignment="1"/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center"/>
    </xf>
    <xf numFmtId="0" fontId="15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3" fontId="15" fillId="0" borderId="0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horizontal="center" vertical="center"/>
    </xf>
    <xf numFmtId="3" fontId="15" fillId="0" borderId="0" xfId="4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164" fontId="2" fillId="0" borderId="0" xfId="0" applyNumberFormat="1" applyFont="1"/>
    <xf numFmtId="0" fontId="8" fillId="0" borderId="0" xfId="2" applyFont="1" applyFill="1" applyAlignment="1">
      <alignment horizontal="center" vertical="center"/>
    </xf>
  </cellXfs>
  <cellStyles count="6">
    <cellStyle name="Normalny" xfId="0" builtinId="0"/>
    <cellStyle name="Normalny_BW_FI_FUND_2.1.01_Wykonanie_planu_finansowego_FRD_20060515" xfId="3"/>
    <cellStyle name="Normalny_BW_FI_FUND_2.2.13_RB_40_Spr_z_wykonania_planu_fin_panstwowego_fun_celowego_20060515" xfId="5"/>
    <cellStyle name="Normalny_BW_FI_FUND_2.3.04_Wykonanie_planu_fin_LFAL_scentralizowane_20060515" xfId="2"/>
    <cellStyle name="Normalny_Sheet1_2a. Koncepcja_biznesowa_Zal2_BW_FI_Funudsz_Maliszewki 25.10.07r.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5.3.%20%20Inf.%20o%20wyk.%20planu%20finansowego%20F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2.5.3. w zł i gr"/>
      <sheetName val="2.5.3. w tys.zł"/>
      <sheetName val="SAPBEXqueriesDefunct"/>
      <sheetName val="SAPBEXfiltersDefunct"/>
      <sheetName val="BW_RAPORT2"/>
      <sheetName val="Plan i wykonanie"/>
      <sheetName val="OBROTOWKA_02_2014"/>
      <sheetName val="Wykonanie"/>
      <sheetName val="Kompensata_NZ"/>
      <sheetName val="kompPK"/>
    </sheetNames>
    <sheetDataSet>
      <sheetData sheetId="0"/>
      <sheetData sheetId="1">
        <row r="6">
          <cell r="K6" t="str">
            <v>upływ czasu 50 %</v>
          </cell>
        </row>
        <row r="10">
          <cell r="I10">
            <v>213201000</v>
          </cell>
          <cell r="J10">
            <v>223973270.78999999</v>
          </cell>
        </row>
        <row r="11">
          <cell r="I11">
            <v>24690000</v>
          </cell>
          <cell r="J11">
            <v>179694423.88999999</v>
          </cell>
        </row>
        <row r="12">
          <cell r="I12">
            <v>192069000</v>
          </cell>
          <cell r="J12">
            <v>49520000</v>
          </cell>
        </row>
        <row r="13">
          <cell r="I13">
            <v>6944000</v>
          </cell>
        </row>
        <row r="14">
          <cell r="I14">
            <v>-10502000</v>
          </cell>
          <cell r="J14">
            <v>-10730623.99</v>
          </cell>
        </row>
        <row r="15">
          <cell r="I15">
            <v>243049000</v>
          </cell>
        </row>
        <row r="16">
          <cell r="I16">
            <v>243049000</v>
          </cell>
        </row>
        <row r="17">
          <cell r="I17">
            <v>240078000</v>
          </cell>
        </row>
        <row r="18">
          <cell r="I18">
            <v>6538000</v>
          </cell>
        </row>
        <row r="19">
          <cell r="I19">
            <v>232801000</v>
          </cell>
          <cell r="J19">
            <v>118805300.70999999</v>
          </cell>
        </row>
        <row r="20">
          <cell r="I20">
            <v>235694000</v>
          </cell>
          <cell r="J20">
            <v>120827779.95999999</v>
          </cell>
        </row>
        <row r="21">
          <cell r="I21">
            <v>233540000</v>
          </cell>
        </row>
        <row r="23">
          <cell r="I23">
            <v>232801000</v>
          </cell>
          <cell r="J23">
            <v>118805300.70999999</v>
          </cell>
        </row>
        <row r="24">
          <cell r="I24">
            <v>229309000</v>
          </cell>
          <cell r="J24">
            <v>117949191.05</v>
          </cell>
        </row>
        <row r="26">
          <cell r="I26">
            <v>2893000</v>
          </cell>
        </row>
        <row r="27">
          <cell r="I27">
            <v>4231000</v>
          </cell>
          <cell r="J27">
            <v>1934690.12</v>
          </cell>
        </row>
        <row r="28">
          <cell r="I28">
            <v>817000</v>
          </cell>
          <cell r="J28">
            <v>425000</v>
          </cell>
        </row>
        <row r="30">
          <cell r="I30">
            <v>452307000</v>
          </cell>
          <cell r="J30">
            <v>186044256.00999999</v>
          </cell>
        </row>
        <row r="31">
          <cell r="I31">
            <v>452215000</v>
          </cell>
          <cell r="J31">
            <v>186031428.96000001</v>
          </cell>
        </row>
        <row r="32">
          <cell r="I32">
            <v>92000</v>
          </cell>
          <cell r="J32">
            <v>12827.05</v>
          </cell>
        </row>
        <row r="33">
          <cell r="I33">
            <v>2266000</v>
          </cell>
          <cell r="J33">
            <v>1132999.98</v>
          </cell>
        </row>
        <row r="35">
          <cell r="I35">
            <v>2266000</v>
          </cell>
          <cell r="J35">
            <v>1132999.98</v>
          </cell>
        </row>
        <row r="36">
          <cell r="I36">
            <v>2817000</v>
          </cell>
          <cell r="J36">
            <v>8138.93</v>
          </cell>
        </row>
        <row r="37">
          <cell r="I37">
            <v>-1140000</v>
          </cell>
          <cell r="J37">
            <v>158040655.83000001</v>
          </cell>
        </row>
        <row r="38">
          <cell r="I38">
            <v>4333000</v>
          </cell>
          <cell r="J38">
            <v>163498374.65000001</v>
          </cell>
        </row>
        <row r="40">
          <cell r="I40">
            <v>7686000</v>
          </cell>
          <cell r="J40">
            <v>4505769.91</v>
          </cell>
        </row>
        <row r="41">
          <cell r="I41">
            <v>-13159000</v>
          </cell>
          <cell r="J41">
            <v>-9963488.7300000004</v>
          </cell>
        </row>
      </sheetData>
      <sheetData sheetId="2"/>
      <sheetData sheetId="3"/>
      <sheetData sheetId="4"/>
      <sheetData sheetId="5"/>
      <sheetData sheetId="6">
        <row r="20">
          <cell r="C20" t="str">
            <v>2015-07-24 13:07:21</v>
          </cell>
        </row>
      </sheetData>
      <sheetData sheetId="7"/>
      <sheetData sheetId="8"/>
      <sheetData sheetId="9"/>
      <sheetData sheetId="10">
        <row r="23">
          <cell r="B23" t="str">
            <v xml:space="preserve">za okres od stycznia do czerwiec 2015 roku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126"/>
  <sheetViews>
    <sheetView tabSelected="1" view="pageBreakPreview" topLeftCell="G1" zoomScale="60" zoomScaleNormal="100" workbookViewId="0">
      <selection activeCell="M15" sqref="M15"/>
    </sheetView>
  </sheetViews>
  <sheetFormatPr defaultColWidth="22.5703125" defaultRowHeight="12.75"/>
  <cols>
    <col min="1" max="3" width="0" style="1" hidden="1" customWidth="1"/>
    <col min="4" max="4" width="4.140625" style="1" hidden="1" customWidth="1"/>
    <col min="5" max="5" width="5.42578125" style="1" hidden="1" customWidth="1"/>
    <col min="6" max="6" width="7.7109375" style="1" hidden="1" customWidth="1"/>
    <col min="7" max="7" width="6.85546875" style="60" customWidth="1"/>
    <col min="8" max="8" width="40.140625" style="61" customWidth="1"/>
    <col min="9" max="9" width="22.5703125" style="62" customWidth="1"/>
    <col min="10" max="10" width="23.5703125" style="62" customWidth="1"/>
    <col min="11" max="255" width="22.5703125" style="1"/>
    <col min="256" max="261" width="0" style="1" hidden="1" customWidth="1"/>
    <col min="262" max="262" width="6.85546875" style="1" customWidth="1"/>
    <col min="263" max="263" width="40.140625" style="1" customWidth="1"/>
    <col min="264" max="264" width="22.5703125" style="1" customWidth="1"/>
    <col min="265" max="265" width="23.5703125" style="1" customWidth="1"/>
    <col min="266" max="266" width="20.42578125" style="1" customWidth="1"/>
    <col min="267" max="511" width="22.5703125" style="1"/>
    <col min="512" max="517" width="0" style="1" hidden="1" customWidth="1"/>
    <col min="518" max="518" width="6.85546875" style="1" customWidth="1"/>
    <col min="519" max="519" width="40.140625" style="1" customWidth="1"/>
    <col min="520" max="520" width="22.5703125" style="1" customWidth="1"/>
    <col min="521" max="521" width="23.5703125" style="1" customWidth="1"/>
    <col min="522" max="522" width="20.42578125" style="1" customWidth="1"/>
    <col min="523" max="767" width="22.5703125" style="1"/>
    <col min="768" max="773" width="0" style="1" hidden="1" customWidth="1"/>
    <col min="774" max="774" width="6.85546875" style="1" customWidth="1"/>
    <col min="775" max="775" width="40.140625" style="1" customWidth="1"/>
    <col min="776" max="776" width="22.5703125" style="1" customWidth="1"/>
    <col min="777" max="777" width="23.5703125" style="1" customWidth="1"/>
    <col min="778" max="778" width="20.42578125" style="1" customWidth="1"/>
    <col min="779" max="1023" width="22.5703125" style="1"/>
    <col min="1024" max="1029" width="0" style="1" hidden="1" customWidth="1"/>
    <col min="1030" max="1030" width="6.85546875" style="1" customWidth="1"/>
    <col min="1031" max="1031" width="40.140625" style="1" customWidth="1"/>
    <col min="1032" max="1032" width="22.5703125" style="1" customWidth="1"/>
    <col min="1033" max="1033" width="23.5703125" style="1" customWidth="1"/>
    <col min="1034" max="1034" width="20.42578125" style="1" customWidth="1"/>
    <col min="1035" max="1279" width="22.5703125" style="1"/>
    <col min="1280" max="1285" width="0" style="1" hidden="1" customWidth="1"/>
    <col min="1286" max="1286" width="6.85546875" style="1" customWidth="1"/>
    <col min="1287" max="1287" width="40.140625" style="1" customWidth="1"/>
    <col min="1288" max="1288" width="22.5703125" style="1" customWidth="1"/>
    <col min="1289" max="1289" width="23.5703125" style="1" customWidth="1"/>
    <col min="1290" max="1290" width="20.42578125" style="1" customWidth="1"/>
    <col min="1291" max="1535" width="22.5703125" style="1"/>
    <col min="1536" max="1541" width="0" style="1" hidden="1" customWidth="1"/>
    <col min="1542" max="1542" width="6.85546875" style="1" customWidth="1"/>
    <col min="1543" max="1543" width="40.140625" style="1" customWidth="1"/>
    <col min="1544" max="1544" width="22.5703125" style="1" customWidth="1"/>
    <col min="1545" max="1545" width="23.5703125" style="1" customWidth="1"/>
    <col min="1546" max="1546" width="20.42578125" style="1" customWidth="1"/>
    <col min="1547" max="1791" width="22.5703125" style="1"/>
    <col min="1792" max="1797" width="0" style="1" hidden="1" customWidth="1"/>
    <col min="1798" max="1798" width="6.85546875" style="1" customWidth="1"/>
    <col min="1799" max="1799" width="40.140625" style="1" customWidth="1"/>
    <col min="1800" max="1800" width="22.5703125" style="1" customWidth="1"/>
    <col min="1801" max="1801" width="23.5703125" style="1" customWidth="1"/>
    <col min="1802" max="1802" width="20.42578125" style="1" customWidth="1"/>
    <col min="1803" max="2047" width="22.5703125" style="1"/>
    <col min="2048" max="2053" width="0" style="1" hidden="1" customWidth="1"/>
    <col min="2054" max="2054" width="6.85546875" style="1" customWidth="1"/>
    <col min="2055" max="2055" width="40.140625" style="1" customWidth="1"/>
    <col min="2056" max="2056" width="22.5703125" style="1" customWidth="1"/>
    <col min="2057" max="2057" width="23.5703125" style="1" customWidth="1"/>
    <col min="2058" max="2058" width="20.42578125" style="1" customWidth="1"/>
    <col min="2059" max="2303" width="22.5703125" style="1"/>
    <col min="2304" max="2309" width="0" style="1" hidden="1" customWidth="1"/>
    <col min="2310" max="2310" width="6.85546875" style="1" customWidth="1"/>
    <col min="2311" max="2311" width="40.140625" style="1" customWidth="1"/>
    <col min="2312" max="2312" width="22.5703125" style="1" customWidth="1"/>
    <col min="2313" max="2313" width="23.5703125" style="1" customWidth="1"/>
    <col min="2314" max="2314" width="20.42578125" style="1" customWidth="1"/>
    <col min="2315" max="2559" width="22.5703125" style="1"/>
    <col min="2560" max="2565" width="0" style="1" hidden="1" customWidth="1"/>
    <col min="2566" max="2566" width="6.85546875" style="1" customWidth="1"/>
    <col min="2567" max="2567" width="40.140625" style="1" customWidth="1"/>
    <col min="2568" max="2568" width="22.5703125" style="1" customWidth="1"/>
    <col min="2569" max="2569" width="23.5703125" style="1" customWidth="1"/>
    <col min="2570" max="2570" width="20.42578125" style="1" customWidth="1"/>
    <col min="2571" max="2815" width="22.5703125" style="1"/>
    <col min="2816" max="2821" width="0" style="1" hidden="1" customWidth="1"/>
    <col min="2822" max="2822" width="6.85546875" style="1" customWidth="1"/>
    <col min="2823" max="2823" width="40.140625" style="1" customWidth="1"/>
    <col min="2824" max="2824" width="22.5703125" style="1" customWidth="1"/>
    <col min="2825" max="2825" width="23.5703125" style="1" customWidth="1"/>
    <col min="2826" max="2826" width="20.42578125" style="1" customWidth="1"/>
    <col min="2827" max="3071" width="22.5703125" style="1"/>
    <col min="3072" max="3077" width="0" style="1" hidden="1" customWidth="1"/>
    <col min="3078" max="3078" width="6.85546875" style="1" customWidth="1"/>
    <col min="3079" max="3079" width="40.140625" style="1" customWidth="1"/>
    <col min="3080" max="3080" width="22.5703125" style="1" customWidth="1"/>
    <col min="3081" max="3081" width="23.5703125" style="1" customWidth="1"/>
    <col min="3082" max="3082" width="20.42578125" style="1" customWidth="1"/>
    <col min="3083" max="3327" width="22.5703125" style="1"/>
    <col min="3328" max="3333" width="0" style="1" hidden="1" customWidth="1"/>
    <col min="3334" max="3334" width="6.85546875" style="1" customWidth="1"/>
    <col min="3335" max="3335" width="40.140625" style="1" customWidth="1"/>
    <col min="3336" max="3336" width="22.5703125" style="1" customWidth="1"/>
    <col min="3337" max="3337" width="23.5703125" style="1" customWidth="1"/>
    <col min="3338" max="3338" width="20.42578125" style="1" customWidth="1"/>
    <col min="3339" max="3583" width="22.5703125" style="1"/>
    <col min="3584" max="3589" width="0" style="1" hidden="1" customWidth="1"/>
    <col min="3590" max="3590" width="6.85546875" style="1" customWidth="1"/>
    <col min="3591" max="3591" width="40.140625" style="1" customWidth="1"/>
    <col min="3592" max="3592" width="22.5703125" style="1" customWidth="1"/>
    <col min="3593" max="3593" width="23.5703125" style="1" customWidth="1"/>
    <col min="3594" max="3594" width="20.42578125" style="1" customWidth="1"/>
    <col min="3595" max="3839" width="22.5703125" style="1"/>
    <col min="3840" max="3845" width="0" style="1" hidden="1" customWidth="1"/>
    <col min="3846" max="3846" width="6.85546875" style="1" customWidth="1"/>
    <col min="3847" max="3847" width="40.140625" style="1" customWidth="1"/>
    <col min="3848" max="3848" width="22.5703125" style="1" customWidth="1"/>
    <col min="3849" max="3849" width="23.5703125" style="1" customWidth="1"/>
    <col min="3850" max="3850" width="20.42578125" style="1" customWidth="1"/>
    <col min="3851" max="4095" width="22.5703125" style="1"/>
    <col min="4096" max="4101" width="0" style="1" hidden="1" customWidth="1"/>
    <col min="4102" max="4102" width="6.85546875" style="1" customWidth="1"/>
    <col min="4103" max="4103" width="40.140625" style="1" customWidth="1"/>
    <col min="4104" max="4104" width="22.5703125" style="1" customWidth="1"/>
    <col min="4105" max="4105" width="23.5703125" style="1" customWidth="1"/>
    <col min="4106" max="4106" width="20.42578125" style="1" customWidth="1"/>
    <col min="4107" max="4351" width="22.5703125" style="1"/>
    <col min="4352" max="4357" width="0" style="1" hidden="1" customWidth="1"/>
    <col min="4358" max="4358" width="6.85546875" style="1" customWidth="1"/>
    <col min="4359" max="4359" width="40.140625" style="1" customWidth="1"/>
    <col min="4360" max="4360" width="22.5703125" style="1" customWidth="1"/>
    <col min="4361" max="4361" width="23.5703125" style="1" customWidth="1"/>
    <col min="4362" max="4362" width="20.42578125" style="1" customWidth="1"/>
    <col min="4363" max="4607" width="22.5703125" style="1"/>
    <col min="4608" max="4613" width="0" style="1" hidden="1" customWidth="1"/>
    <col min="4614" max="4614" width="6.85546875" style="1" customWidth="1"/>
    <col min="4615" max="4615" width="40.140625" style="1" customWidth="1"/>
    <col min="4616" max="4616" width="22.5703125" style="1" customWidth="1"/>
    <col min="4617" max="4617" width="23.5703125" style="1" customWidth="1"/>
    <col min="4618" max="4618" width="20.42578125" style="1" customWidth="1"/>
    <col min="4619" max="4863" width="22.5703125" style="1"/>
    <col min="4864" max="4869" width="0" style="1" hidden="1" customWidth="1"/>
    <col min="4870" max="4870" width="6.85546875" style="1" customWidth="1"/>
    <col min="4871" max="4871" width="40.140625" style="1" customWidth="1"/>
    <col min="4872" max="4872" width="22.5703125" style="1" customWidth="1"/>
    <col min="4873" max="4873" width="23.5703125" style="1" customWidth="1"/>
    <col min="4874" max="4874" width="20.42578125" style="1" customWidth="1"/>
    <col min="4875" max="5119" width="22.5703125" style="1"/>
    <col min="5120" max="5125" width="0" style="1" hidden="1" customWidth="1"/>
    <col min="5126" max="5126" width="6.85546875" style="1" customWidth="1"/>
    <col min="5127" max="5127" width="40.140625" style="1" customWidth="1"/>
    <col min="5128" max="5128" width="22.5703125" style="1" customWidth="1"/>
    <col min="5129" max="5129" width="23.5703125" style="1" customWidth="1"/>
    <col min="5130" max="5130" width="20.42578125" style="1" customWidth="1"/>
    <col min="5131" max="5375" width="22.5703125" style="1"/>
    <col min="5376" max="5381" width="0" style="1" hidden="1" customWidth="1"/>
    <col min="5382" max="5382" width="6.85546875" style="1" customWidth="1"/>
    <col min="5383" max="5383" width="40.140625" style="1" customWidth="1"/>
    <col min="5384" max="5384" width="22.5703125" style="1" customWidth="1"/>
    <col min="5385" max="5385" width="23.5703125" style="1" customWidth="1"/>
    <col min="5386" max="5386" width="20.42578125" style="1" customWidth="1"/>
    <col min="5387" max="5631" width="22.5703125" style="1"/>
    <col min="5632" max="5637" width="0" style="1" hidden="1" customWidth="1"/>
    <col min="5638" max="5638" width="6.85546875" style="1" customWidth="1"/>
    <col min="5639" max="5639" width="40.140625" style="1" customWidth="1"/>
    <col min="5640" max="5640" width="22.5703125" style="1" customWidth="1"/>
    <col min="5641" max="5641" width="23.5703125" style="1" customWidth="1"/>
    <col min="5642" max="5642" width="20.42578125" style="1" customWidth="1"/>
    <col min="5643" max="5887" width="22.5703125" style="1"/>
    <col min="5888" max="5893" width="0" style="1" hidden="1" customWidth="1"/>
    <col min="5894" max="5894" width="6.85546875" style="1" customWidth="1"/>
    <col min="5895" max="5895" width="40.140625" style="1" customWidth="1"/>
    <col min="5896" max="5896" width="22.5703125" style="1" customWidth="1"/>
    <col min="5897" max="5897" width="23.5703125" style="1" customWidth="1"/>
    <col min="5898" max="5898" width="20.42578125" style="1" customWidth="1"/>
    <col min="5899" max="6143" width="22.5703125" style="1"/>
    <col min="6144" max="6149" width="0" style="1" hidden="1" customWidth="1"/>
    <col min="6150" max="6150" width="6.85546875" style="1" customWidth="1"/>
    <col min="6151" max="6151" width="40.140625" style="1" customWidth="1"/>
    <col min="6152" max="6152" width="22.5703125" style="1" customWidth="1"/>
    <col min="6153" max="6153" width="23.5703125" style="1" customWidth="1"/>
    <col min="6154" max="6154" width="20.42578125" style="1" customWidth="1"/>
    <col min="6155" max="6399" width="22.5703125" style="1"/>
    <col min="6400" max="6405" width="0" style="1" hidden="1" customWidth="1"/>
    <col min="6406" max="6406" width="6.85546875" style="1" customWidth="1"/>
    <col min="6407" max="6407" width="40.140625" style="1" customWidth="1"/>
    <col min="6408" max="6408" width="22.5703125" style="1" customWidth="1"/>
    <col min="6409" max="6409" width="23.5703125" style="1" customWidth="1"/>
    <col min="6410" max="6410" width="20.42578125" style="1" customWidth="1"/>
    <col min="6411" max="6655" width="22.5703125" style="1"/>
    <col min="6656" max="6661" width="0" style="1" hidden="1" customWidth="1"/>
    <col min="6662" max="6662" width="6.85546875" style="1" customWidth="1"/>
    <col min="6663" max="6663" width="40.140625" style="1" customWidth="1"/>
    <col min="6664" max="6664" width="22.5703125" style="1" customWidth="1"/>
    <col min="6665" max="6665" width="23.5703125" style="1" customWidth="1"/>
    <col min="6666" max="6666" width="20.42578125" style="1" customWidth="1"/>
    <col min="6667" max="6911" width="22.5703125" style="1"/>
    <col min="6912" max="6917" width="0" style="1" hidden="1" customWidth="1"/>
    <col min="6918" max="6918" width="6.85546875" style="1" customWidth="1"/>
    <col min="6919" max="6919" width="40.140625" style="1" customWidth="1"/>
    <col min="6920" max="6920" width="22.5703125" style="1" customWidth="1"/>
    <col min="6921" max="6921" width="23.5703125" style="1" customWidth="1"/>
    <col min="6922" max="6922" width="20.42578125" style="1" customWidth="1"/>
    <col min="6923" max="7167" width="22.5703125" style="1"/>
    <col min="7168" max="7173" width="0" style="1" hidden="1" customWidth="1"/>
    <col min="7174" max="7174" width="6.85546875" style="1" customWidth="1"/>
    <col min="7175" max="7175" width="40.140625" style="1" customWidth="1"/>
    <col min="7176" max="7176" width="22.5703125" style="1" customWidth="1"/>
    <col min="7177" max="7177" width="23.5703125" style="1" customWidth="1"/>
    <col min="7178" max="7178" width="20.42578125" style="1" customWidth="1"/>
    <col min="7179" max="7423" width="22.5703125" style="1"/>
    <col min="7424" max="7429" width="0" style="1" hidden="1" customWidth="1"/>
    <col min="7430" max="7430" width="6.85546875" style="1" customWidth="1"/>
    <col min="7431" max="7431" width="40.140625" style="1" customWidth="1"/>
    <col min="7432" max="7432" width="22.5703125" style="1" customWidth="1"/>
    <col min="7433" max="7433" width="23.5703125" style="1" customWidth="1"/>
    <col min="7434" max="7434" width="20.42578125" style="1" customWidth="1"/>
    <col min="7435" max="7679" width="22.5703125" style="1"/>
    <col min="7680" max="7685" width="0" style="1" hidden="1" customWidth="1"/>
    <col min="7686" max="7686" width="6.85546875" style="1" customWidth="1"/>
    <col min="7687" max="7687" width="40.140625" style="1" customWidth="1"/>
    <col min="7688" max="7688" width="22.5703125" style="1" customWidth="1"/>
    <col min="7689" max="7689" width="23.5703125" style="1" customWidth="1"/>
    <col min="7690" max="7690" width="20.42578125" style="1" customWidth="1"/>
    <col min="7691" max="7935" width="22.5703125" style="1"/>
    <col min="7936" max="7941" width="0" style="1" hidden="1" customWidth="1"/>
    <col min="7942" max="7942" width="6.85546875" style="1" customWidth="1"/>
    <col min="7943" max="7943" width="40.140625" style="1" customWidth="1"/>
    <col min="7944" max="7944" width="22.5703125" style="1" customWidth="1"/>
    <col min="7945" max="7945" width="23.5703125" style="1" customWidth="1"/>
    <col min="7946" max="7946" width="20.42578125" style="1" customWidth="1"/>
    <col min="7947" max="8191" width="22.5703125" style="1"/>
    <col min="8192" max="8197" width="0" style="1" hidden="1" customWidth="1"/>
    <col min="8198" max="8198" width="6.85546875" style="1" customWidth="1"/>
    <col min="8199" max="8199" width="40.140625" style="1" customWidth="1"/>
    <col min="8200" max="8200" width="22.5703125" style="1" customWidth="1"/>
    <col min="8201" max="8201" width="23.5703125" style="1" customWidth="1"/>
    <col min="8202" max="8202" width="20.42578125" style="1" customWidth="1"/>
    <col min="8203" max="8447" width="22.5703125" style="1"/>
    <col min="8448" max="8453" width="0" style="1" hidden="1" customWidth="1"/>
    <col min="8454" max="8454" width="6.85546875" style="1" customWidth="1"/>
    <col min="8455" max="8455" width="40.140625" style="1" customWidth="1"/>
    <col min="8456" max="8456" width="22.5703125" style="1" customWidth="1"/>
    <col min="8457" max="8457" width="23.5703125" style="1" customWidth="1"/>
    <col min="8458" max="8458" width="20.42578125" style="1" customWidth="1"/>
    <col min="8459" max="8703" width="22.5703125" style="1"/>
    <col min="8704" max="8709" width="0" style="1" hidden="1" customWidth="1"/>
    <col min="8710" max="8710" width="6.85546875" style="1" customWidth="1"/>
    <col min="8711" max="8711" width="40.140625" style="1" customWidth="1"/>
    <col min="8712" max="8712" width="22.5703125" style="1" customWidth="1"/>
    <col min="8713" max="8713" width="23.5703125" style="1" customWidth="1"/>
    <col min="8714" max="8714" width="20.42578125" style="1" customWidth="1"/>
    <col min="8715" max="8959" width="22.5703125" style="1"/>
    <col min="8960" max="8965" width="0" style="1" hidden="1" customWidth="1"/>
    <col min="8966" max="8966" width="6.85546875" style="1" customWidth="1"/>
    <col min="8967" max="8967" width="40.140625" style="1" customWidth="1"/>
    <col min="8968" max="8968" width="22.5703125" style="1" customWidth="1"/>
    <col min="8969" max="8969" width="23.5703125" style="1" customWidth="1"/>
    <col min="8970" max="8970" width="20.42578125" style="1" customWidth="1"/>
    <col min="8971" max="9215" width="22.5703125" style="1"/>
    <col min="9216" max="9221" width="0" style="1" hidden="1" customWidth="1"/>
    <col min="9222" max="9222" width="6.85546875" style="1" customWidth="1"/>
    <col min="9223" max="9223" width="40.140625" style="1" customWidth="1"/>
    <col min="9224" max="9224" width="22.5703125" style="1" customWidth="1"/>
    <col min="9225" max="9225" width="23.5703125" style="1" customWidth="1"/>
    <col min="9226" max="9226" width="20.42578125" style="1" customWidth="1"/>
    <col min="9227" max="9471" width="22.5703125" style="1"/>
    <col min="9472" max="9477" width="0" style="1" hidden="1" customWidth="1"/>
    <col min="9478" max="9478" width="6.85546875" style="1" customWidth="1"/>
    <col min="9479" max="9479" width="40.140625" style="1" customWidth="1"/>
    <col min="9480" max="9480" width="22.5703125" style="1" customWidth="1"/>
    <col min="9481" max="9481" width="23.5703125" style="1" customWidth="1"/>
    <col min="9482" max="9482" width="20.42578125" style="1" customWidth="1"/>
    <col min="9483" max="9727" width="22.5703125" style="1"/>
    <col min="9728" max="9733" width="0" style="1" hidden="1" customWidth="1"/>
    <col min="9734" max="9734" width="6.85546875" style="1" customWidth="1"/>
    <col min="9735" max="9735" width="40.140625" style="1" customWidth="1"/>
    <col min="9736" max="9736" width="22.5703125" style="1" customWidth="1"/>
    <col min="9737" max="9737" width="23.5703125" style="1" customWidth="1"/>
    <col min="9738" max="9738" width="20.42578125" style="1" customWidth="1"/>
    <col min="9739" max="9983" width="22.5703125" style="1"/>
    <col min="9984" max="9989" width="0" style="1" hidden="1" customWidth="1"/>
    <col min="9990" max="9990" width="6.85546875" style="1" customWidth="1"/>
    <col min="9991" max="9991" width="40.140625" style="1" customWidth="1"/>
    <col min="9992" max="9992" width="22.5703125" style="1" customWidth="1"/>
    <col min="9993" max="9993" width="23.5703125" style="1" customWidth="1"/>
    <col min="9994" max="9994" width="20.42578125" style="1" customWidth="1"/>
    <col min="9995" max="10239" width="22.5703125" style="1"/>
    <col min="10240" max="10245" width="0" style="1" hidden="1" customWidth="1"/>
    <col min="10246" max="10246" width="6.85546875" style="1" customWidth="1"/>
    <col min="10247" max="10247" width="40.140625" style="1" customWidth="1"/>
    <col min="10248" max="10248" width="22.5703125" style="1" customWidth="1"/>
    <col min="10249" max="10249" width="23.5703125" style="1" customWidth="1"/>
    <col min="10250" max="10250" width="20.42578125" style="1" customWidth="1"/>
    <col min="10251" max="10495" width="22.5703125" style="1"/>
    <col min="10496" max="10501" width="0" style="1" hidden="1" customWidth="1"/>
    <col min="10502" max="10502" width="6.85546875" style="1" customWidth="1"/>
    <col min="10503" max="10503" width="40.140625" style="1" customWidth="1"/>
    <col min="10504" max="10504" width="22.5703125" style="1" customWidth="1"/>
    <col min="10505" max="10505" width="23.5703125" style="1" customWidth="1"/>
    <col min="10506" max="10506" width="20.42578125" style="1" customWidth="1"/>
    <col min="10507" max="10751" width="22.5703125" style="1"/>
    <col min="10752" max="10757" width="0" style="1" hidden="1" customWidth="1"/>
    <col min="10758" max="10758" width="6.85546875" style="1" customWidth="1"/>
    <col min="10759" max="10759" width="40.140625" style="1" customWidth="1"/>
    <col min="10760" max="10760" width="22.5703125" style="1" customWidth="1"/>
    <col min="10761" max="10761" width="23.5703125" style="1" customWidth="1"/>
    <col min="10762" max="10762" width="20.42578125" style="1" customWidth="1"/>
    <col min="10763" max="11007" width="22.5703125" style="1"/>
    <col min="11008" max="11013" width="0" style="1" hidden="1" customWidth="1"/>
    <col min="11014" max="11014" width="6.85546875" style="1" customWidth="1"/>
    <col min="11015" max="11015" width="40.140625" style="1" customWidth="1"/>
    <col min="11016" max="11016" width="22.5703125" style="1" customWidth="1"/>
    <col min="11017" max="11017" width="23.5703125" style="1" customWidth="1"/>
    <col min="11018" max="11018" width="20.42578125" style="1" customWidth="1"/>
    <col min="11019" max="11263" width="22.5703125" style="1"/>
    <col min="11264" max="11269" width="0" style="1" hidden="1" customWidth="1"/>
    <col min="11270" max="11270" width="6.85546875" style="1" customWidth="1"/>
    <col min="11271" max="11271" width="40.140625" style="1" customWidth="1"/>
    <col min="11272" max="11272" width="22.5703125" style="1" customWidth="1"/>
    <col min="11273" max="11273" width="23.5703125" style="1" customWidth="1"/>
    <col min="11274" max="11274" width="20.42578125" style="1" customWidth="1"/>
    <col min="11275" max="11519" width="22.5703125" style="1"/>
    <col min="11520" max="11525" width="0" style="1" hidden="1" customWidth="1"/>
    <col min="11526" max="11526" width="6.85546875" style="1" customWidth="1"/>
    <col min="11527" max="11527" width="40.140625" style="1" customWidth="1"/>
    <col min="11528" max="11528" width="22.5703125" style="1" customWidth="1"/>
    <col min="11529" max="11529" width="23.5703125" style="1" customWidth="1"/>
    <col min="11530" max="11530" width="20.42578125" style="1" customWidth="1"/>
    <col min="11531" max="11775" width="22.5703125" style="1"/>
    <col min="11776" max="11781" width="0" style="1" hidden="1" customWidth="1"/>
    <col min="11782" max="11782" width="6.85546875" style="1" customWidth="1"/>
    <col min="11783" max="11783" width="40.140625" style="1" customWidth="1"/>
    <col min="11784" max="11784" width="22.5703125" style="1" customWidth="1"/>
    <col min="11785" max="11785" width="23.5703125" style="1" customWidth="1"/>
    <col min="11786" max="11786" width="20.42578125" style="1" customWidth="1"/>
    <col min="11787" max="12031" width="22.5703125" style="1"/>
    <col min="12032" max="12037" width="0" style="1" hidden="1" customWidth="1"/>
    <col min="12038" max="12038" width="6.85546875" style="1" customWidth="1"/>
    <col min="12039" max="12039" width="40.140625" style="1" customWidth="1"/>
    <col min="12040" max="12040" width="22.5703125" style="1" customWidth="1"/>
    <col min="12041" max="12041" width="23.5703125" style="1" customWidth="1"/>
    <col min="12042" max="12042" width="20.42578125" style="1" customWidth="1"/>
    <col min="12043" max="12287" width="22.5703125" style="1"/>
    <col min="12288" max="12293" width="0" style="1" hidden="1" customWidth="1"/>
    <col min="12294" max="12294" width="6.85546875" style="1" customWidth="1"/>
    <col min="12295" max="12295" width="40.140625" style="1" customWidth="1"/>
    <col min="12296" max="12296" width="22.5703125" style="1" customWidth="1"/>
    <col min="12297" max="12297" width="23.5703125" style="1" customWidth="1"/>
    <col min="12298" max="12298" width="20.42578125" style="1" customWidth="1"/>
    <col min="12299" max="12543" width="22.5703125" style="1"/>
    <col min="12544" max="12549" width="0" style="1" hidden="1" customWidth="1"/>
    <col min="12550" max="12550" width="6.85546875" style="1" customWidth="1"/>
    <col min="12551" max="12551" width="40.140625" style="1" customWidth="1"/>
    <col min="12552" max="12552" width="22.5703125" style="1" customWidth="1"/>
    <col min="12553" max="12553" width="23.5703125" style="1" customWidth="1"/>
    <col min="12554" max="12554" width="20.42578125" style="1" customWidth="1"/>
    <col min="12555" max="12799" width="22.5703125" style="1"/>
    <col min="12800" max="12805" width="0" style="1" hidden="1" customWidth="1"/>
    <col min="12806" max="12806" width="6.85546875" style="1" customWidth="1"/>
    <col min="12807" max="12807" width="40.140625" style="1" customWidth="1"/>
    <col min="12808" max="12808" width="22.5703125" style="1" customWidth="1"/>
    <col min="12809" max="12809" width="23.5703125" style="1" customWidth="1"/>
    <col min="12810" max="12810" width="20.42578125" style="1" customWidth="1"/>
    <col min="12811" max="13055" width="22.5703125" style="1"/>
    <col min="13056" max="13061" width="0" style="1" hidden="1" customWidth="1"/>
    <col min="13062" max="13062" width="6.85546875" style="1" customWidth="1"/>
    <col min="13063" max="13063" width="40.140625" style="1" customWidth="1"/>
    <col min="13064" max="13064" width="22.5703125" style="1" customWidth="1"/>
    <col min="13065" max="13065" width="23.5703125" style="1" customWidth="1"/>
    <col min="13066" max="13066" width="20.42578125" style="1" customWidth="1"/>
    <col min="13067" max="13311" width="22.5703125" style="1"/>
    <col min="13312" max="13317" width="0" style="1" hidden="1" customWidth="1"/>
    <col min="13318" max="13318" width="6.85546875" style="1" customWidth="1"/>
    <col min="13319" max="13319" width="40.140625" style="1" customWidth="1"/>
    <col min="13320" max="13320" width="22.5703125" style="1" customWidth="1"/>
    <col min="13321" max="13321" width="23.5703125" style="1" customWidth="1"/>
    <col min="13322" max="13322" width="20.42578125" style="1" customWidth="1"/>
    <col min="13323" max="13567" width="22.5703125" style="1"/>
    <col min="13568" max="13573" width="0" style="1" hidden="1" customWidth="1"/>
    <col min="13574" max="13574" width="6.85546875" style="1" customWidth="1"/>
    <col min="13575" max="13575" width="40.140625" style="1" customWidth="1"/>
    <col min="13576" max="13576" width="22.5703125" style="1" customWidth="1"/>
    <col min="13577" max="13577" width="23.5703125" style="1" customWidth="1"/>
    <col min="13578" max="13578" width="20.42578125" style="1" customWidth="1"/>
    <col min="13579" max="13823" width="22.5703125" style="1"/>
    <col min="13824" max="13829" width="0" style="1" hidden="1" customWidth="1"/>
    <col min="13830" max="13830" width="6.85546875" style="1" customWidth="1"/>
    <col min="13831" max="13831" width="40.140625" style="1" customWidth="1"/>
    <col min="13832" max="13832" width="22.5703125" style="1" customWidth="1"/>
    <col min="13833" max="13833" width="23.5703125" style="1" customWidth="1"/>
    <col min="13834" max="13834" width="20.42578125" style="1" customWidth="1"/>
    <col min="13835" max="14079" width="22.5703125" style="1"/>
    <col min="14080" max="14085" width="0" style="1" hidden="1" customWidth="1"/>
    <col min="14086" max="14086" width="6.85546875" style="1" customWidth="1"/>
    <col min="14087" max="14087" width="40.140625" style="1" customWidth="1"/>
    <col min="14088" max="14088" width="22.5703125" style="1" customWidth="1"/>
    <col min="14089" max="14089" width="23.5703125" style="1" customWidth="1"/>
    <col min="14090" max="14090" width="20.42578125" style="1" customWidth="1"/>
    <col min="14091" max="14335" width="22.5703125" style="1"/>
    <col min="14336" max="14341" width="0" style="1" hidden="1" customWidth="1"/>
    <col min="14342" max="14342" width="6.85546875" style="1" customWidth="1"/>
    <col min="14343" max="14343" width="40.140625" style="1" customWidth="1"/>
    <col min="14344" max="14344" width="22.5703125" style="1" customWidth="1"/>
    <col min="14345" max="14345" width="23.5703125" style="1" customWidth="1"/>
    <col min="14346" max="14346" width="20.42578125" style="1" customWidth="1"/>
    <col min="14347" max="14591" width="22.5703125" style="1"/>
    <col min="14592" max="14597" width="0" style="1" hidden="1" customWidth="1"/>
    <col min="14598" max="14598" width="6.85546875" style="1" customWidth="1"/>
    <col min="14599" max="14599" width="40.140625" style="1" customWidth="1"/>
    <col min="14600" max="14600" width="22.5703125" style="1" customWidth="1"/>
    <col min="14601" max="14601" width="23.5703125" style="1" customWidth="1"/>
    <col min="14602" max="14602" width="20.42578125" style="1" customWidth="1"/>
    <col min="14603" max="14847" width="22.5703125" style="1"/>
    <col min="14848" max="14853" width="0" style="1" hidden="1" customWidth="1"/>
    <col min="14854" max="14854" width="6.85546875" style="1" customWidth="1"/>
    <col min="14855" max="14855" width="40.140625" style="1" customWidth="1"/>
    <col min="14856" max="14856" width="22.5703125" style="1" customWidth="1"/>
    <col min="14857" max="14857" width="23.5703125" style="1" customWidth="1"/>
    <col min="14858" max="14858" width="20.42578125" style="1" customWidth="1"/>
    <col min="14859" max="15103" width="22.5703125" style="1"/>
    <col min="15104" max="15109" width="0" style="1" hidden="1" customWidth="1"/>
    <col min="15110" max="15110" width="6.85546875" style="1" customWidth="1"/>
    <col min="15111" max="15111" width="40.140625" style="1" customWidth="1"/>
    <col min="15112" max="15112" width="22.5703125" style="1" customWidth="1"/>
    <col min="15113" max="15113" width="23.5703125" style="1" customWidth="1"/>
    <col min="15114" max="15114" width="20.42578125" style="1" customWidth="1"/>
    <col min="15115" max="15359" width="22.5703125" style="1"/>
    <col min="15360" max="15365" width="0" style="1" hidden="1" customWidth="1"/>
    <col min="15366" max="15366" width="6.85546875" style="1" customWidth="1"/>
    <col min="15367" max="15367" width="40.140625" style="1" customWidth="1"/>
    <col min="15368" max="15368" width="22.5703125" style="1" customWidth="1"/>
    <col min="15369" max="15369" width="23.5703125" style="1" customWidth="1"/>
    <col min="15370" max="15370" width="20.42578125" style="1" customWidth="1"/>
    <col min="15371" max="15615" width="22.5703125" style="1"/>
    <col min="15616" max="15621" width="0" style="1" hidden="1" customWidth="1"/>
    <col min="15622" max="15622" width="6.85546875" style="1" customWidth="1"/>
    <col min="15623" max="15623" width="40.140625" style="1" customWidth="1"/>
    <col min="15624" max="15624" width="22.5703125" style="1" customWidth="1"/>
    <col min="15625" max="15625" width="23.5703125" style="1" customWidth="1"/>
    <col min="15626" max="15626" width="20.42578125" style="1" customWidth="1"/>
    <col min="15627" max="15871" width="22.5703125" style="1"/>
    <col min="15872" max="15877" width="0" style="1" hidden="1" customWidth="1"/>
    <col min="15878" max="15878" width="6.85546875" style="1" customWidth="1"/>
    <col min="15879" max="15879" width="40.140625" style="1" customWidth="1"/>
    <col min="15880" max="15880" width="22.5703125" style="1" customWidth="1"/>
    <col min="15881" max="15881" width="23.5703125" style="1" customWidth="1"/>
    <col min="15882" max="15882" width="20.42578125" style="1" customWidth="1"/>
    <col min="15883" max="16127" width="22.5703125" style="1"/>
    <col min="16128" max="16133" width="0" style="1" hidden="1" customWidth="1"/>
    <col min="16134" max="16134" width="6.85546875" style="1" customWidth="1"/>
    <col min="16135" max="16135" width="40.140625" style="1" customWidth="1"/>
    <col min="16136" max="16136" width="22.5703125" style="1" customWidth="1"/>
    <col min="16137" max="16137" width="23.5703125" style="1" customWidth="1"/>
    <col min="16138" max="16138" width="20.42578125" style="1" customWidth="1"/>
    <col min="16139" max="16384" width="22.5703125" style="1"/>
  </cols>
  <sheetData>
    <row r="1" spans="7:13" ht="18.75">
      <c r="G1" s="2"/>
      <c r="H1" s="2"/>
      <c r="I1" s="3"/>
      <c r="J1" s="3"/>
    </row>
    <row r="2" spans="7:13" ht="18.75">
      <c r="G2" s="2"/>
      <c r="H2" s="2"/>
      <c r="I2" s="3"/>
      <c r="J2" s="3"/>
    </row>
    <row r="3" spans="7:13" ht="19.5">
      <c r="G3" s="4"/>
      <c r="H3" s="4"/>
      <c r="I3" s="5"/>
      <c r="J3" s="3"/>
    </row>
    <row r="4" spans="7:13" ht="22.5" customHeight="1">
      <c r="G4" s="65" t="s">
        <v>0</v>
      </c>
      <c r="H4" s="65"/>
      <c r="I4" s="65"/>
      <c r="J4" s="65"/>
    </row>
    <row r="5" spans="7:13" ht="15.75">
      <c r="G5" s="65" t="str">
        <f>[1]kompPK!B23</f>
        <v xml:space="preserve">za okres od stycznia do czerwiec 2015 roku </v>
      </c>
      <c r="H5" s="65"/>
      <c r="I5" s="65"/>
      <c r="J5" s="65"/>
    </row>
    <row r="6" spans="7:13" ht="15.75">
      <c r="G6" s="6"/>
      <c r="H6" s="7"/>
      <c r="I6" s="8"/>
      <c r="J6" s="8"/>
    </row>
    <row r="7" spans="7:13" ht="13.5" thickBot="1">
      <c r="G7" s="9"/>
      <c r="H7" s="10"/>
      <c r="I7" s="11"/>
      <c r="J7" s="12"/>
    </row>
    <row r="8" spans="7:13" s="13" customFormat="1" ht="16.5" thickBot="1">
      <c r="G8" s="14" t="s">
        <v>1</v>
      </c>
      <c r="H8" s="15" t="s">
        <v>2</v>
      </c>
      <c r="I8" s="16" t="s">
        <v>3</v>
      </c>
      <c r="J8" s="16" t="s">
        <v>4</v>
      </c>
    </row>
    <row r="9" spans="7:13" ht="13.5" thickBot="1">
      <c r="G9" s="17">
        <v>1</v>
      </c>
      <c r="H9" s="18">
        <v>2</v>
      </c>
      <c r="I9" s="19">
        <v>3</v>
      </c>
      <c r="J9" s="19">
        <v>4</v>
      </c>
    </row>
    <row r="10" spans="7:13" ht="24" customHeight="1" thickBot="1">
      <c r="G10" s="20" t="s">
        <v>5</v>
      </c>
      <c r="H10" s="21" t="s">
        <v>6</v>
      </c>
      <c r="I10" s="22">
        <f>ROUND('[1]2.5.3. w zł i gr'!I10/1000,0)</f>
        <v>213201</v>
      </c>
      <c r="J10" s="22">
        <f>ROUND('[1]2.5.3. w zł i gr'!J10/1000,0)</f>
        <v>223973</v>
      </c>
      <c r="L10" s="63"/>
      <c r="M10" s="63"/>
    </row>
    <row r="11" spans="7:13" ht="24" customHeight="1">
      <c r="G11" s="23" t="s">
        <v>7</v>
      </c>
      <c r="H11" s="24" t="s">
        <v>8</v>
      </c>
      <c r="I11" s="25">
        <f>ROUND('[1]2.5.3. w zł i gr'!I11/1000,0)</f>
        <v>24690</v>
      </c>
      <c r="J11" s="25">
        <f>ROUND('[1]2.5.3. w zł i gr'!J11/1000,0)</f>
        <v>179694</v>
      </c>
    </row>
    <row r="12" spans="7:13" ht="24" customHeight="1">
      <c r="G12" s="26" t="s">
        <v>9</v>
      </c>
      <c r="H12" s="27" t="s">
        <v>10</v>
      </c>
      <c r="I12" s="28">
        <f>ROUND('[1]2.5.3. w zł i gr'!I12/1000,0)</f>
        <v>192069</v>
      </c>
      <c r="J12" s="28">
        <f>ROUND('[1]2.5.3. w zł i gr'!J12/1000,0)</f>
        <v>49520</v>
      </c>
    </row>
    <row r="13" spans="7:13" ht="24" customHeight="1">
      <c r="G13" s="26" t="s">
        <v>11</v>
      </c>
      <c r="H13" s="27" t="s">
        <v>12</v>
      </c>
      <c r="I13" s="28">
        <f>ROUND('[1]2.5.3. w zł i gr'!I13/1000,0)</f>
        <v>6944</v>
      </c>
      <c r="J13" s="28">
        <v>5490</v>
      </c>
    </row>
    <row r="14" spans="7:13" ht="24" customHeight="1" thickBot="1">
      <c r="G14" s="29" t="s">
        <v>13</v>
      </c>
      <c r="H14" s="30" t="s">
        <v>14</v>
      </c>
      <c r="I14" s="31">
        <f>ROUND('[1]2.5.3. w zł i gr'!I14/1000,0)</f>
        <v>-10502</v>
      </c>
      <c r="J14" s="31">
        <f>ROUND('[1]2.5.3. w zł i gr'!J14/1000,0)</f>
        <v>-10731</v>
      </c>
    </row>
    <row r="15" spans="7:13" ht="24" customHeight="1" thickBot="1">
      <c r="G15" s="20" t="s">
        <v>15</v>
      </c>
      <c r="H15" s="32" t="s">
        <v>16</v>
      </c>
      <c r="I15" s="22">
        <f>ROUND('[1]2.5.3. w zł i gr'!I15/1000,0)</f>
        <v>243049</v>
      </c>
      <c r="J15" s="22">
        <f>J16</f>
        <v>121253</v>
      </c>
      <c r="K15" s="64"/>
      <c r="L15" s="63"/>
      <c r="M15" s="63"/>
    </row>
    <row r="16" spans="7:13" ht="24" hidden="1" customHeight="1">
      <c r="G16" s="23"/>
      <c r="H16" s="33" t="s">
        <v>17</v>
      </c>
      <c r="I16" s="25">
        <f>ROUND('[1]2.5.3. w zł i gr'!I16/1000,0)</f>
        <v>243049</v>
      </c>
      <c r="J16" s="25">
        <f>J18+J20+J28</f>
        <v>121253</v>
      </c>
      <c r="K16" s="64"/>
    </row>
    <row r="17" spans="7:13" ht="24" hidden="1" customHeight="1">
      <c r="G17" s="29"/>
      <c r="H17" s="34" t="s">
        <v>18</v>
      </c>
      <c r="I17" s="31">
        <f>ROUND('[1]2.5.3. w zł i gr'!I17/1000,0)</f>
        <v>240078</v>
      </c>
      <c r="J17" s="31">
        <f>J24+J27</f>
        <v>119884</v>
      </c>
      <c r="K17" s="64"/>
    </row>
    <row r="18" spans="7:13" ht="24" customHeight="1">
      <c r="G18" s="23" t="s">
        <v>19</v>
      </c>
      <c r="H18" s="24" t="s">
        <v>20</v>
      </c>
      <c r="I18" s="25">
        <f>ROUND('[1]2.5.3. w zł i gr'!I18/1000,0)</f>
        <v>6538</v>
      </c>
      <c r="J18" s="25"/>
      <c r="K18" s="64"/>
    </row>
    <row r="19" spans="7:13" ht="24" customHeight="1">
      <c r="G19" s="26" t="s">
        <v>9</v>
      </c>
      <c r="H19" s="27" t="s">
        <v>21</v>
      </c>
      <c r="I19" s="28">
        <f>ROUND('[1]2.5.3. w zł i gr'!I19/1000,0)</f>
        <v>232801</v>
      </c>
      <c r="J19" s="28">
        <f>ROUND('[1]2.5.3. w zł i gr'!J19/1000,0)</f>
        <v>118805</v>
      </c>
      <c r="K19" s="64"/>
    </row>
    <row r="20" spans="7:13" ht="24" hidden="1" customHeight="1">
      <c r="G20" s="26"/>
      <c r="H20" s="27" t="s">
        <v>22</v>
      </c>
      <c r="I20" s="28">
        <f>ROUND('[1]2.5.3. w zł i gr'!I20/1000,0)</f>
        <v>235694</v>
      </c>
      <c r="J20" s="28">
        <f>ROUND('[1]2.5.3. w zł i gr'!J20/1000,0)</f>
        <v>120828</v>
      </c>
      <c r="K20" s="64"/>
    </row>
    <row r="21" spans="7:13" ht="24" hidden="1" customHeight="1">
      <c r="G21" s="26"/>
      <c r="H21" s="27" t="s">
        <v>23</v>
      </c>
      <c r="I21" s="28">
        <f>ROUND('[1]2.5.3. w zł i gr'!I21/1000,0)</f>
        <v>233540</v>
      </c>
      <c r="J21" s="28">
        <f>J24+J27</f>
        <v>119884</v>
      </c>
      <c r="K21" s="64"/>
    </row>
    <row r="22" spans="7:13" ht="24" hidden="1" customHeight="1">
      <c r="G22" s="26"/>
      <c r="H22" s="27" t="s">
        <v>24</v>
      </c>
      <c r="I22" s="28"/>
      <c r="J22" s="28"/>
      <c r="K22" s="64"/>
    </row>
    <row r="23" spans="7:13" ht="24" hidden="1" customHeight="1">
      <c r="G23" s="26" t="s">
        <v>9</v>
      </c>
      <c r="H23" s="27" t="s">
        <v>25</v>
      </c>
      <c r="I23" s="28">
        <f>ROUND('[1]2.5.3. w zł i gr'!I23/1000,0)</f>
        <v>232801</v>
      </c>
      <c r="J23" s="28">
        <f>ROUND('[1]2.5.3. w zł i gr'!J23/1000,0)</f>
        <v>118805</v>
      </c>
      <c r="K23" s="64"/>
    </row>
    <row r="24" spans="7:13" ht="24" hidden="1" customHeight="1">
      <c r="G24" s="26"/>
      <c r="H24" s="27" t="s">
        <v>23</v>
      </c>
      <c r="I24" s="28">
        <f>ROUND('[1]2.5.3. w zł i gr'!I24/1000,0)</f>
        <v>229309</v>
      </c>
      <c r="J24" s="28">
        <f>ROUND('[1]2.5.3. w zł i gr'!J24/1000,0)</f>
        <v>117949</v>
      </c>
      <c r="K24" s="64"/>
    </row>
    <row r="25" spans="7:13" ht="24" hidden="1" customHeight="1">
      <c r="G25" s="26"/>
      <c r="H25" s="27" t="s">
        <v>26</v>
      </c>
      <c r="I25" s="28"/>
      <c r="J25" s="28"/>
      <c r="K25" s="64"/>
    </row>
    <row r="26" spans="7:13" ht="24" customHeight="1">
      <c r="G26" s="26" t="s">
        <v>11</v>
      </c>
      <c r="H26" s="27" t="s">
        <v>27</v>
      </c>
      <c r="I26" s="28">
        <f>ROUND('[1]2.5.3. w zł i gr'!I26/1000,0)</f>
        <v>2893</v>
      </c>
      <c r="J26" s="28">
        <v>2023</v>
      </c>
      <c r="K26" s="64"/>
    </row>
    <row r="27" spans="7:13" ht="24" hidden="1" customHeight="1">
      <c r="G27" s="26"/>
      <c r="H27" s="27" t="s">
        <v>23</v>
      </c>
      <c r="I27" s="28">
        <f>ROUND('[1]2.5.3. w zł i gr'!I27/1000,0)</f>
        <v>4231</v>
      </c>
      <c r="J27" s="28">
        <f>ROUND('[1]2.5.3. w zł i gr'!J27/1000,0)</f>
        <v>1935</v>
      </c>
      <c r="K27" s="64"/>
    </row>
    <row r="28" spans="7:13" ht="24" customHeight="1" thickBot="1">
      <c r="G28" s="29" t="s">
        <v>13</v>
      </c>
      <c r="H28" s="35" t="s">
        <v>28</v>
      </c>
      <c r="I28" s="28">
        <f>ROUND('[1]2.5.3. w zł i gr'!I28/1000,0)</f>
        <v>817</v>
      </c>
      <c r="J28" s="31">
        <f>ROUND('[1]2.5.3. w zł i gr'!J28/1000,0)</f>
        <v>425</v>
      </c>
      <c r="K28" s="64"/>
    </row>
    <row r="29" spans="7:13" ht="24" customHeight="1" thickBot="1">
      <c r="G29" s="20" t="s">
        <v>29</v>
      </c>
      <c r="H29" s="32" t="s">
        <v>30</v>
      </c>
      <c r="I29" s="22">
        <f>I30+I33+I36</f>
        <v>457390</v>
      </c>
      <c r="J29" s="22">
        <f>J30+J33+J36</f>
        <v>187185</v>
      </c>
      <c r="K29" s="64"/>
      <c r="L29" s="63"/>
      <c r="M29" s="63"/>
    </row>
    <row r="30" spans="7:13" ht="24" customHeight="1">
      <c r="G30" s="36" t="s">
        <v>7</v>
      </c>
      <c r="H30" s="24" t="s">
        <v>31</v>
      </c>
      <c r="I30" s="25">
        <f>ROUND('[1]2.5.3. w zł i gr'!I30/1000,0)</f>
        <v>452307</v>
      </c>
      <c r="J30" s="25">
        <f>ROUND('[1]2.5.3. w zł i gr'!J30/1000,0)</f>
        <v>186044</v>
      </c>
      <c r="K30" s="64"/>
      <c r="L30" s="63"/>
      <c r="M30" s="63"/>
    </row>
    <row r="31" spans="7:13" ht="24" customHeight="1">
      <c r="G31" s="26"/>
      <c r="H31" s="27" t="s">
        <v>32</v>
      </c>
      <c r="I31" s="28">
        <f>ROUND('[1]2.5.3. w zł i gr'!I31/1000,0)</f>
        <v>452215</v>
      </c>
      <c r="J31" s="28">
        <f>ROUND('[1]2.5.3. w zł i gr'!J31/1000,0)</f>
        <v>186031</v>
      </c>
      <c r="K31" s="64"/>
    </row>
    <row r="32" spans="7:13" ht="24" customHeight="1">
      <c r="G32" s="26"/>
      <c r="H32" s="27" t="s">
        <v>33</v>
      </c>
      <c r="I32" s="28">
        <f>ROUND('[1]2.5.3. w zł i gr'!I32/1000,0)</f>
        <v>92</v>
      </c>
      <c r="J32" s="28">
        <f>ROUND('[1]2.5.3. w zł i gr'!J32/1000,0)</f>
        <v>13</v>
      </c>
      <c r="K32" s="64"/>
    </row>
    <row r="33" spans="7:14" ht="24" customHeight="1">
      <c r="G33" s="26" t="s">
        <v>9</v>
      </c>
      <c r="H33" s="27" t="s">
        <v>34</v>
      </c>
      <c r="I33" s="28">
        <f>ROUND('[1]2.5.3. w zł i gr'!I33/1000,0)</f>
        <v>2266</v>
      </c>
      <c r="J33" s="28">
        <f>ROUND('[1]2.5.3. w zł i gr'!J33/1000,0)</f>
        <v>1133</v>
      </c>
      <c r="K33" s="64"/>
    </row>
    <row r="34" spans="7:14" ht="24" customHeight="1">
      <c r="G34" s="26"/>
      <c r="H34" s="27" t="s">
        <v>35</v>
      </c>
      <c r="I34" s="28"/>
      <c r="J34" s="28"/>
      <c r="K34" s="64"/>
    </row>
    <row r="35" spans="7:14" ht="24" customHeight="1">
      <c r="G35" s="26"/>
      <c r="H35" s="37" t="s">
        <v>36</v>
      </c>
      <c r="I35" s="28">
        <f>ROUND('[1]2.5.3. w zł i gr'!I35/1000,0)</f>
        <v>2266</v>
      </c>
      <c r="J35" s="28">
        <f>ROUND('[1]2.5.3. w zł i gr'!J35/1000,0)</f>
        <v>1133</v>
      </c>
      <c r="K35" s="64"/>
    </row>
    <row r="36" spans="7:14" ht="24" customHeight="1" thickBot="1">
      <c r="G36" s="29" t="s">
        <v>11</v>
      </c>
      <c r="H36" s="30" t="s">
        <v>37</v>
      </c>
      <c r="I36" s="28">
        <f>ROUND('[1]2.5.3. w zł i gr'!I36/1000,0)</f>
        <v>2817</v>
      </c>
      <c r="J36" s="31">
        <f>ROUND('[1]2.5.3. w zł i gr'!J36/1000,0)</f>
        <v>8</v>
      </c>
      <c r="K36" s="64"/>
    </row>
    <row r="37" spans="7:14" ht="28.5" customHeight="1" thickBot="1">
      <c r="G37" s="20" t="s">
        <v>38</v>
      </c>
      <c r="H37" s="32" t="s">
        <v>39</v>
      </c>
      <c r="I37" s="22">
        <f>ROUND('[1]2.5.3. w zł i gr'!I37/1000,0)</f>
        <v>-1140</v>
      </c>
      <c r="J37" s="22">
        <f>ROUND('[1]2.5.3. w zł i gr'!J37/1000,0)</f>
        <v>158041</v>
      </c>
      <c r="L37" s="63"/>
      <c r="M37" s="63"/>
      <c r="N37" s="63"/>
    </row>
    <row r="38" spans="7:14" ht="24" customHeight="1">
      <c r="G38" s="36" t="s">
        <v>7</v>
      </c>
      <c r="H38" s="38" t="s">
        <v>40</v>
      </c>
      <c r="I38" s="25">
        <f>ROUND('[1]2.5.3. w zł i gr'!I38/1000,0)</f>
        <v>4333</v>
      </c>
      <c r="J38" s="25">
        <f>ROUND('[1]2.5.3. w zł i gr'!J38/1000,0)</f>
        <v>163498</v>
      </c>
    </row>
    <row r="39" spans="7:14" ht="24" customHeight="1">
      <c r="G39" s="39" t="s">
        <v>9</v>
      </c>
      <c r="H39" s="40" t="s">
        <v>10</v>
      </c>
      <c r="I39" s="28"/>
      <c r="J39" s="28"/>
    </row>
    <row r="40" spans="7:14" ht="24" customHeight="1">
      <c r="G40" s="39" t="s">
        <v>11</v>
      </c>
      <c r="H40" s="40" t="s">
        <v>12</v>
      </c>
      <c r="I40" s="28">
        <f>ROUND('[1]2.5.3. w zł i gr'!I40/1000,0)</f>
        <v>7686</v>
      </c>
      <c r="J40" s="28">
        <f>ROUND('[1]2.5.3. w zł i gr'!J40/1000,0)</f>
        <v>4506</v>
      </c>
    </row>
    <row r="41" spans="7:14" ht="24" customHeight="1" thickBot="1">
      <c r="G41" s="41" t="s">
        <v>13</v>
      </c>
      <c r="H41" s="35" t="s">
        <v>14</v>
      </c>
      <c r="I41" s="31">
        <f>ROUND('[1]2.5.3. w zł i gr'!I41/1000,0)</f>
        <v>-13159</v>
      </c>
      <c r="J41" s="31">
        <f>ROUND('[1]2.5.3. w zł i gr'!J41/1000,0)</f>
        <v>-9963</v>
      </c>
    </row>
    <row r="42" spans="7:14">
      <c r="G42" s="42"/>
      <c r="H42" s="42"/>
      <c r="I42" s="43"/>
      <c r="J42" s="43"/>
    </row>
    <row r="43" spans="7:14">
      <c r="G43" s="42"/>
      <c r="H43" s="42"/>
      <c r="I43" s="43"/>
      <c r="J43" s="43"/>
    </row>
    <row r="44" spans="7:14">
      <c r="G44" s="44"/>
      <c r="H44" s="45"/>
      <c r="I44" s="46"/>
      <c r="J44" s="47"/>
    </row>
    <row r="45" spans="7:14">
      <c r="G45" s="48"/>
      <c r="H45" s="49"/>
      <c r="I45" s="50"/>
      <c r="J45" s="1"/>
    </row>
    <row r="46" spans="7:14" ht="36" customHeight="1">
      <c r="G46" s="48"/>
      <c r="H46" s="51"/>
      <c r="I46" s="52"/>
      <c r="J46" s="1"/>
    </row>
    <row r="47" spans="7:14">
      <c r="G47" s="45"/>
      <c r="H47" s="45"/>
      <c r="I47" s="46"/>
      <c r="J47" s="47"/>
    </row>
    <row r="48" spans="7:14">
      <c r="G48" s="45"/>
      <c r="H48" s="45"/>
      <c r="I48" s="46"/>
      <c r="J48" s="50"/>
    </row>
    <row r="49" spans="7:10">
      <c r="G49" s="45"/>
      <c r="H49" s="45"/>
      <c r="I49" s="46"/>
      <c r="J49" s="53"/>
    </row>
    <row r="50" spans="7:10">
      <c r="G50" s="45"/>
      <c r="H50" s="45"/>
      <c r="I50" s="46"/>
      <c r="J50" s="47"/>
    </row>
    <row r="51" spans="7:10">
      <c r="G51" s="54"/>
      <c r="H51" s="55"/>
      <c r="I51" s="56"/>
      <c r="J51" s="57"/>
    </row>
    <row r="52" spans="7:10">
      <c r="G52" s="54"/>
      <c r="H52" s="55"/>
      <c r="I52" s="56"/>
      <c r="J52" s="57"/>
    </row>
    <row r="53" spans="7:10">
      <c r="G53" s="54"/>
      <c r="H53" s="55"/>
      <c r="I53" s="56"/>
      <c r="J53" s="57"/>
    </row>
    <row r="54" spans="7:10">
      <c r="G54" s="54"/>
      <c r="H54" s="55"/>
      <c r="I54" s="56"/>
      <c r="J54" s="57"/>
    </row>
    <row r="55" spans="7:10">
      <c r="G55" s="54"/>
      <c r="H55" s="55"/>
      <c r="I55" s="56"/>
      <c r="J55" s="57"/>
    </row>
    <row r="56" spans="7:10">
      <c r="G56" s="54"/>
      <c r="H56" s="55"/>
      <c r="I56" s="56"/>
      <c r="J56" s="57"/>
    </row>
    <row r="57" spans="7:10">
      <c r="G57" s="54"/>
      <c r="H57" s="55"/>
      <c r="I57" s="56"/>
      <c r="J57" s="57"/>
    </row>
    <row r="58" spans="7:10">
      <c r="G58" s="54"/>
      <c r="H58" s="55"/>
      <c r="I58" s="56"/>
      <c r="J58" s="57"/>
    </row>
    <row r="59" spans="7:10">
      <c r="G59" s="54"/>
      <c r="H59" s="55"/>
      <c r="I59" s="56"/>
      <c r="J59" s="57"/>
    </row>
    <row r="60" spans="7:10">
      <c r="G60" s="54"/>
      <c r="H60" s="55"/>
      <c r="I60" s="56"/>
      <c r="J60" s="57"/>
    </row>
    <row r="61" spans="7:10">
      <c r="G61" s="54"/>
      <c r="H61" s="55"/>
      <c r="I61" s="56"/>
      <c r="J61" s="57"/>
    </row>
    <row r="62" spans="7:10">
      <c r="G62" s="54"/>
      <c r="H62" s="55"/>
      <c r="I62" s="56"/>
      <c r="J62" s="57"/>
    </row>
    <row r="63" spans="7:10">
      <c r="G63" s="54"/>
      <c r="H63" s="55"/>
      <c r="I63" s="56"/>
      <c r="J63" s="57"/>
    </row>
    <row r="64" spans="7:10">
      <c r="G64" s="54"/>
      <c r="H64" s="55"/>
      <c r="I64" s="56"/>
      <c r="J64" s="57"/>
    </row>
    <row r="65" spans="7:10">
      <c r="G65" s="54"/>
      <c r="H65" s="55"/>
      <c r="I65" s="56"/>
      <c r="J65" s="57"/>
    </row>
    <row r="66" spans="7:10">
      <c r="G66" s="54"/>
      <c r="H66" s="55"/>
      <c r="I66" s="56"/>
      <c r="J66" s="57"/>
    </row>
    <row r="67" spans="7:10">
      <c r="G67" s="54"/>
      <c r="H67" s="55"/>
      <c r="I67" s="56"/>
      <c r="J67" s="57"/>
    </row>
    <row r="68" spans="7:10">
      <c r="G68" s="54"/>
      <c r="H68" s="55"/>
      <c r="I68" s="56"/>
      <c r="J68" s="57"/>
    </row>
    <row r="69" spans="7:10">
      <c r="G69" s="54"/>
      <c r="H69" s="55"/>
      <c r="I69" s="56"/>
      <c r="J69" s="57"/>
    </row>
    <row r="70" spans="7:10">
      <c r="G70" s="54"/>
      <c r="H70" s="55"/>
      <c r="I70" s="56"/>
      <c r="J70" s="57"/>
    </row>
    <row r="71" spans="7:10">
      <c r="G71" s="54"/>
      <c r="H71" s="55"/>
      <c r="I71" s="56"/>
      <c r="J71" s="57"/>
    </row>
    <row r="72" spans="7:10">
      <c r="G72" s="54"/>
      <c r="H72" s="55"/>
      <c r="I72" s="56"/>
      <c r="J72" s="57"/>
    </row>
    <row r="73" spans="7:10">
      <c r="G73" s="54"/>
      <c r="H73" s="55"/>
      <c r="I73" s="56"/>
      <c r="J73" s="57"/>
    </row>
    <row r="74" spans="7:10">
      <c r="G74" s="54"/>
      <c r="H74" s="55"/>
      <c r="I74" s="56"/>
      <c r="J74" s="57"/>
    </row>
    <row r="75" spans="7:10">
      <c r="G75" s="54"/>
      <c r="H75" s="55"/>
      <c r="I75" s="58"/>
      <c r="J75" s="59"/>
    </row>
    <row r="76" spans="7:10">
      <c r="G76" s="54"/>
      <c r="H76" s="55"/>
      <c r="I76" s="58"/>
      <c r="J76" s="59"/>
    </row>
    <row r="77" spans="7:10">
      <c r="G77" s="54"/>
      <c r="H77" s="55"/>
      <c r="I77" s="58"/>
      <c r="J77" s="59"/>
    </row>
    <row r="78" spans="7:10">
      <c r="G78" s="54"/>
      <c r="H78" s="55"/>
      <c r="I78" s="58"/>
      <c r="J78" s="59"/>
    </row>
    <row r="79" spans="7:10">
      <c r="G79" s="54"/>
      <c r="H79" s="55"/>
      <c r="I79" s="58"/>
      <c r="J79" s="59"/>
    </row>
    <row r="80" spans="7:10">
      <c r="G80" s="54"/>
      <c r="H80" s="55"/>
      <c r="I80" s="58"/>
      <c r="J80" s="59"/>
    </row>
    <row r="81" spans="7:10">
      <c r="G81" s="54"/>
      <c r="H81" s="55"/>
      <c r="I81" s="58"/>
      <c r="J81" s="59"/>
    </row>
    <row r="82" spans="7:10">
      <c r="G82" s="54"/>
      <c r="H82" s="55"/>
      <c r="I82" s="58"/>
      <c r="J82" s="59"/>
    </row>
    <row r="83" spans="7:10">
      <c r="G83" s="54"/>
      <c r="H83" s="55"/>
      <c r="I83" s="58"/>
      <c r="J83" s="59"/>
    </row>
    <row r="84" spans="7:10">
      <c r="G84" s="54"/>
      <c r="H84" s="55"/>
      <c r="I84" s="58"/>
      <c r="J84" s="59"/>
    </row>
    <row r="85" spans="7:10">
      <c r="G85" s="54"/>
      <c r="H85" s="55"/>
      <c r="I85" s="58"/>
      <c r="J85" s="59"/>
    </row>
    <row r="86" spans="7:10">
      <c r="G86" s="54"/>
      <c r="H86" s="55"/>
      <c r="I86" s="58"/>
      <c r="J86" s="59"/>
    </row>
    <row r="87" spans="7:10">
      <c r="G87" s="54"/>
      <c r="H87" s="55"/>
      <c r="I87" s="58"/>
      <c r="J87" s="59"/>
    </row>
    <row r="88" spans="7:10">
      <c r="G88" s="54"/>
      <c r="H88" s="55"/>
      <c r="I88" s="58"/>
      <c r="J88" s="59"/>
    </row>
    <row r="89" spans="7:10">
      <c r="G89" s="54"/>
      <c r="H89" s="55"/>
      <c r="I89" s="58"/>
      <c r="J89" s="59"/>
    </row>
    <row r="90" spans="7:10">
      <c r="G90" s="54"/>
      <c r="H90" s="55"/>
      <c r="I90" s="58"/>
      <c r="J90" s="59"/>
    </row>
    <row r="91" spans="7:10">
      <c r="G91" s="54"/>
      <c r="H91" s="55"/>
      <c r="I91" s="58"/>
      <c r="J91" s="59"/>
    </row>
    <row r="92" spans="7:10">
      <c r="G92" s="54"/>
      <c r="H92" s="55"/>
      <c r="I92" s="58"/>
      <c r="J92" s="59"/>
    </row>
    <row r="93" spans="7:10">
      <c r="G93" s="54"/>
      <c r="H93" s="55"/>
      <c r="I93" s="58"/>
      <c r="J93" s="59"/>
    </row>
    <row r="94" spans="7:10">
      <c r="G94" s="54"/>
      <c r="H94" s="55"/>
      <c r="I94" s="58"/>
      <c r="J94" s="59"/>
    </row>
    <row r="95" spans="7:10">
      <c r="G95" s="54"/>
      <c r="H95" s="55"/>
      <c r="I95" s="58"/>
      <c r="J95" s="59"/>
    </row>
    <row r="96" spans="7:10">
      <c r="G96" s="54"/>
      <c r="H96" s="55"/>
      <c r="I96" s="58"/>
      <c r="J96" s="59"/>
    </row>
    <row r="97" spans="7:10">
      <c r="G97" s="54"/>
      <c r="H97" s="55"/>
      <c r="I97" s="58"/>
      <c r="J97" s="59"/>
    </row>
    <row r="98" spans="7:10">
      <c r="G98" s="54"/>
      <c r="H98" s="55"/>
      <c r="I98" s="58"/>
      <c r="J98" s="59"/>
    </row>
    <row r="99" spans="7:10">
      <c r="G99" s="54"/>
      <c r="H99" s="55"/>
      <c r="I99" s="58"/>
      <c r="J99" s="59"/>
    </row>
    <row r="100" spans="7:10">
      <c r="G100" s="54"/>
      <c r="H100" s="55"/>
      <c r="I100" s="58"/>
      <c r="J100" s="59"/>
    </row>
    <row r="101" spans="7:10">
      <c r="G101" s="54"/>
      <c r="H101" s="55"/>
      <c r="I101" s="58"/>
      <c r="J101" s="59"/>
    </row>
    <row r="102" spans="7:10">
      <c r="G102" s="54"/>
      <c r="H102" s="55"/>
      <c r="I102" s="58"/>
      <c r="J102" s="59"/>
    </row>
    <row r="103" spans="7:10">
      <c r="G103" s="54"/>
      <c r="H103" s="55"/>
      <c r="I103" s="58"/>
      <c r="J103" s="59"/>
    </row>
    <row r="104" spans="7:10">
      <c r="G104" s="54"/>
      <c r="H104" s="55"/>
      <c r="I104" s="58"/>
      <c r="J104" s="59"/>
    </row>
    <row r="105" spans="7:10">
      <c r="G105" s="54"/>
      <c r="H105" s="55"/>
      <c r="I105" s="58"/>
      <c r="J105" s="59"/>
    </row>
    <row r="106" spans="7:10">
      <c r="G106" s="54"/>
      <c r="H106" s="55"/>
      <c r="I106" s="58"/>
      <c r="J106" s="59"/>
    </row>
    <row r="107" spans="7:10">
      <c r="G107" s="54"/>
      <c r="H107" s="55"/>
      <c r="I107" s="58"/>
      <c r="J107" s="59"/>
    </row>
    <row r="108" spans="7:10">
      <c r="G108" s="54"/>
      <c r="H108" s="55"/>
      <c r="I108" s="58"/>
      <c r="J108" s="59"/>
    </row>
    <row r="109" spans="7:10">
      <c r="G109" s="54"/>
      <c r="H109" s="55"/>
      <c r="I109" s="58"/>
      <c r="J109" s="59"/>
    </row>
    <row r="110" spans="7:10">
      <c r="G110" s="54"/>
      <c r="H110" s="55"/>
      <c r="I110" s="58"/>
      <c r="J110" s="59"/>
    </row>
    <row r="111" spans="7:10">
      <c r="G111" s="54"/>
      <c r="H111" s="55"/>
      <c r="I111" s="58"/>
      <c r="J111" s="59"/>
    </row>
    <row r="112" spans="7:10">
      <c r="G112" s="54"/>
      <c r="H112" s="55"/>
      <c r="I112" s="58"/>
      <c r="J112" s="59"/>
    </row>
    <row r="113" spans="7:10">
      <c r="G113" s="54"/>
      <c r="H113" s="55"/>
      <c r="I113" s="58"/>
      <c r="J113" s="59"/>
    </row>
    <row r="114" spans="7:10">
      <c r="G114" s="54"/>
      <c r="H114" s="55"/>
      <c r="I114" s="58"/>
      <c r="J114" s="59"/>
    </row>
    <row r="115" spans="7:10">
      <c r="G115" s="54"/>
      <c r="H115" s="55"/>
      <c r="I115" s="58"/>
      <c r="J115" s="59"/>
    </row>
    <row r="116" spans="7:10">
      <c r="G116" s="54"/>
      <c r="H116" s="55"/>
      <c r="I116" s="58"/>
      <c r="J116" s="59"/>
    </row>
    <row r="117" spans="7:10">
      <c r="G117" s="54"/>
      <c r="H117" s="55"/>
      <c r="I117" s="58"/>
      <c r="J117" s="59"/>
    </row>
    <row r="118" spans="7:10">
      <c r="G118" s="54"/>
      <c r="H118" s="55"/>
      <c r="I118" s="58"/>
      <c r="J118" s="59"/>
    </row>
    <row r="119" spans="7:10">
      <c r="G119" s="54"/>
      <c r="H119" s="55"/>
      <c r="I119" s="58"/>
      <c r="J119" s="59"/>
    </row>
    <row r="120" spans="7:10">
      <c r="G120" s="54"/>
      <c r="H120" s="55"/>
      <c r="I120" s="58"/>
      <c r="J120" s="59"/>
    </row>
    <row r="121" spans="7:10">
      <c r="G121" s="54"/>
      <c r="H121" s="55"/>
      <c r="I121" s="58"/>
      <c r="J121" s="59"/>
    </row>
    <row r="122" spans="7:10">
      <c r="G122" s="54"/>
      <c r="H122" s="55"/>
      <c r="I122" s="58"/>
      <c r="J122" s="59"/>
    </row>
    <row r="123" spans="7:10">
      <c r="G123" s="54"/>
      <c r="H123" s="55"/>
      <c r="I123" s="58"/>
      <c r="J123" s="59"/>
    </row>
    <row r="124" spans="7:10">
      <c r="G124" s="54"/>
      <c r="H124" s="55"/>
      <c r="I124" s="58"/>
      <c r="J124" s="59"/>
    </row>
    <row r="125" spans="7:10">
      <c r="G125" s="54"/>
      <c r="H125" s="55"/>
      <c r="I125" s="58"/>
      <c r="J125" s="59"/>
    </row>
    <row r="126" spans="7:10">
      <c r="G126" s="54"/>
      <c r="H126" s="55"/>
      <c r="I126" s="58"/>
      <c r="J126" s="59"/>
    </row>
  </sheetData>
  <mergeCells count="2">
    <mergeCell ref="G4:J4"/>
    <mergeCell ref="G5:J5"/>
  </mergeCells>
  <pageMargins left="0.51181102362204722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FEP_06.2015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Zgurecka, Teresa</dc:creator>
  <cp:lastModifiedBy>Bala, Beata</cp:lastModifiedBy>
  <cp:lastPrinted>2015-07-30T14:11:51Z</cp:lastPrinted>
  <dcterms:created xsi:type="dcterms:W3CDTF">2015-07-24T11:13:14Z</dcterms:created>
  <dcterms:modified xsi:type="dcterms:W3CDTF">2015-07-30T14:14:50Z</dcterms:modified>
</cp:coreProperties>
</file>