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15" windowWidth="20955" windowHeight="9165" firstSheet="4" activeTab="4"/>
  </bookViews>
  <sheets>
    <sheet name="SAPBEXqueries" sheetId="1" state="veryHidden" r:id="rId1"/>
    <sheet name="SAPBEXfilters" sheetId="2" state="veryHidden" r:id="rId2"/>
    <sheet name="bw_raport" sheetId="3" state="hidden" r:id="rId3"/>
    <sheet name="bw_raport_1" sheetId="4" state="hidden" r:id="rId4"/>
    <sheet name="BIP" sheetId="5" r:id="rId5"/>
  </sheets>
  <definedNames>
    <definedName name="SAPBEXq0001" localSheetId="0">'bw_raport'!$B$32:$AW$332</definedName>
    <definedName name="SAPBEXq0001f0COMP_CODE" localSheetId="0">'bw_raport'!$B$30:$C$30</definedName>
    <definedName name="SAPBEXq0001f0GLACCEXT" localSheetId="0">'bw_raport'!$B$4:$C$4</definedName>
    <definedName name="SAPBEXq0001f4VHE7I6HD074R22KEOP5F382O" localSheetId="0">'bw_raport'!$B$3:$C$3</definedName>
    <definedName name="SAPBEXq0001tAUTHOR" localSheetId="0">'bw_raport'!$B$18:$C$18</definedName>
    <definedName name="SAPBEXq0001tFILTER_0BUS_AREA" localSheetId="0">'bw_raport'!$B$6:$C$6</definedName>
    <definedName name="SAPBEXq0001tFILTER_0CHRT_ACCTS" localSheetId="0">'bw_raport'!$B$7:$C$7</definedName>
    <definedName name="SAPBEXq0001tFILTER_0COMP_CODE" localSheetId="0">'bw_raport'!$B$8:$C$8</definedName>
    <definedName name="SAPBEXq0001tFILTER_0FISCVARNT" localSheetId="0">'bw_raport'!$B$9:$C$9</definedName>
    <definedName name="SAPBEXq0001tINFOCUBE" localSheetId="0">'bw_raport'!$B$20:$C$20</definedName>
    <definedName name="SAPBEXq0001tMODTIME" localSheetId="0">'bw_raport'!$B$23:$C$23</definedName>
    <definedName name="SAPBEXq0001tMODUSER" localSheetId="0">'bw_raport'!$B$19:$C$19</definedName>
    <definedName name="SAPBEXq0001tREPTNAME" localSheetId="0">'bw_raport'!$B$21:$C$21</definedName>
    <definedName name="SAPBEXq0001tREPTXTLG" localSheetId="0">'bw_raport'!$B$1:$C$1</definedName>
    <definedName name="SAPBEXq0001tROLLUP_DATE" localSheetId="0">'bw_raport'!$B$27:$C$27</definedName>
    <definedName name="SAPBEXq0001tROLLUP_TIME" localSheetId="0">'bw_raport'!$B$28:$C$28</definedName>
    <definedName name="SAPBEXq0001tROLLUPTIME" localSheetId="0">'bw_raport'!$B$26:$C$26</definedName>
    <definedName name="SAPBEXq0001tSRDATE" localSheetId="0">'bw_raport'!$B$22:$C$22</definedName>
    <definedName name="SAPBEXq0001tSYUSER" localSheetId="0">'bw_raport'!$B$24:$C$24</definedName>
    <definedName name="SAPBEXq0001tSYUZEIT" localSheetId="0">'bw_raport'!$B$25:$C$25</definedName>
    <definedName name="SAPBEXq0001tVARIABLE_ZDZIALG" localSheetId="0">'bw_raport'!$B$16:$C$16</definedName>
    <definedName name="SAPBEXq0001tVARIABLE_ZJEDNGOS" localSheetId="0">'bw_raport'!$B$11:$C$11</definedName>
    <definedName name="SAPBEXq0001tVARIABLE_ZOKRESSP" localSheetId="0">'bw_raport'!$B$14:$C$14</definedName>
    <definedName name="SAPBEXq0001tVARIABLE_ZROKOBR" localSheetId="0">'bw_raport'!$B$13:$C$13</definedName>
    <definedName name="SAPBEXq0001tVARVALUE_ZDZIALG" localSheetId="0">'bw_raport'!$B$17:$C$17</definedName>
    <definedName name="SAPBEXq0001tVARVALUE_ZJEDNGOS" localSheetId="0">'bw_raport'!$B$12:$C$12</definedName>
    <definedName name="SAPBEXq0001tVARVALUE_ZOKRESSP" localSheetId="0">'bw_raport'!$B$15:$C$15</definedName>
    <definedName name="SAPBEXq0002" localSheetId="0">'bw_raport_1'!$B$32:$F$653</definedName>
    <definedName name="SAPBEXq0002f0COMP_CODE" localSheetId="0">'bw_raport_1'!$B$30:$C$30</definedName>
    <definedName name="SAPBEXq0002f0GLACCEXT" localSheetId="0">'bw_raport_1'!$B$4:$C$4</definedName>
    <definedName name="SAPBEXq0002f4Z2TGW8S5M7GRUKS5XPROEGF4" localSheetId="0">'bw_raport_1'!$B$3:$C$3</definedName>
    <definedName name="SAPBEXq0002tAUTHOR" localSheetId="0">'bw_raport_1'!$B$18:$C$18</definedName>
    <definedName name="SAPBEXq0002tFILTER_0BUS_AREA" localSheetId="0">'bw_raport_1'!$B$6:$C$6</definedName>
    <definedName name="SAPBEXq0002tFILTER_0CHRT_ACCTS" localSheetId="0">'bw_raport_1'!$B$7:$C$7</definedName>
    <definedName name="SAPBEXq0002tFILTER_0COMP_CODE" localSheetId="0">'bw_raport_1'!$B$8:$C$8</definedName>
    <definedName name="SAPBEXq0002tFILTER_0FISCVARNT" localSheetId="0">'bw_raport_1'!$B$9:$C$9</definedName>
    <definedName name="SAPBEXq0002tINFOCUBE" localSheetId="0">'bw_raport_1'!$B$20:$C$20</definedName>
    <definedName name="SAPBEXq0002tMODTIME" localSheetId="0">'bw_raport_1'!$B$23:$C$23</definedName>
    <definedName name="SAPBEXq0002tMODUSER" localSheetId="0">'bw_raport_1'!$B$19:$C$19</definedName>
    <definedName name="SAPBEXq0002tREPTNAME" localSheetId="0">'bw_raport_1'!$B$21:$C$21</definedName>
    <definedName name="SAPBEXq0002tREPTXTLG" localSheetId="0">'bw_raport_1'!$B$1:$C$1</definedName>
    <definedName name="SAPBEXq0002tROLLUP_DATE" localSheetId="0">'bw_raport_1'!$B$27:$C$27</definedName>
    <definedName name="SAPBEXq0002tROLLUP_TIME" localSheetId="0">'bw_raport_1'!$B$28:$C$28</definedName>
    <definedName name="SAPBEXq0002tROLLUPTIME" localSheetId="0">'bw_raport_1'!$B$26:$C$26</definedName>
    <definedName name="SAPBEXq0002tSRDATE" localSheetId="0">'bw_raport_1'!$B$22:$C$22</definedName>
    <definedName name="SAPBEXq0002tSYUSER" localSheetId="0">'bw_raport_1'!$B$24:$C$24</definedName>
    <definedName name="SAPBEXq0002tSYUZEIT" localSheetId="0">'bw_raport_1'!$B$25:$C$25</definedName>
    <definedName name="SAPBEXq0002tVARIABLE_ZDZIALG" localSheetId="0">'bw_raport_1'!$B$16:$C$16</definedName>
    <definedName name="SAPBEXq0002tVARIABLE_ZJEDNGOS" localSheetId="0">'bw_raport_1'!$B$11:$C$11</definedName>
    <definedName name="SAPBEXq0002tVARIABLE_ZOKRESSP" localSheetId="0">'bw_raport_1'!$B$14:$C$14</definedName>
    <definedName name="SAPBEXq0002tVARIABLE_ZROKOBR" localSheetId="0">'bw_raport_1'!$B$13:$C$13</definedName>
    <definedName name="SAPBEXq0002tVARVALUE_ZDZIALG" localSheetId="0">'bw_raport_1'!$B$17:$C$17</definedName>
    <definedName name="SAPBEXq0002tVARVALUE_ZJEDNGOS" localSheetId="0">'bw_raport_1'!$B$12:$C$12</definedName>
    <definedName name="SAPBEXq0002tVARVALUE_ZOKRESSP" localSheetId="0">'bw_raport_1'!$B$15:$C$15</definedName>
    <definedName name="SAPBEXrevision" hidden="1">1</definedName>
    <definedName name="SAPBEXsysID" hidden="1">"BWP"</definedName>
    <definedName name="SAPBEXwbID" hidden="1">"4VHDRMKABYP7NOQU6CHD6WRS0"</definedName>
  </definedNames>
  <calcPr fullCalcOnLoad="1"/>
</workbook>
</file>

<file path=xl/sharedStrings.xml><?xml version="1.0" encoding="utf-8"?>
<sst xmlns="http://schemas.openxmlformats.org/spreadsheetml/2006/main" count="3145" uniqueCount="1549">
  <si>
    <t>Przychody z tytułu zwrotu kosztów egzekucyjnych</t>
  </si>
  <si>
    <t>Amortyzacja</t>
  </si>
  <si>
    <t>Zużycie materiałów i energii</t>
  </si>
  <si>
    <t>Usługi obce</t>
  </si>
  <si>
    <t>Wynagrodzenia</t>
  </si>
  <si>
    <t>Ubezpieczenia społeczne i inne świadczenia</t>
  </si>
  <si>
    <t>Pozostałe koszty rodzajowe</t>
  </si>
  <si>
    <t>Pozostałe przychody operacyjne</t>
  </si>
  <si>
    <t>Zysk ze zbycia niefinansowych aktywów trwałych</t>
  </si>
  <si>
    <t>Dotacje</t>
  </si>
  <si>
    <t>Inne przychody operacyjne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</si>
  <si>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</si>
  <si>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</si>
  <si>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</si>
  <si>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</si>
  <si>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Przychody finansowe</t>
  </si>
  <si>
    <t>Odsetki</t>
  </si>
  <si>
    <t>Aktualizacja wartości inwestycji</t>
  </si>
  <si>
    <t>Inne</t>
  </si>
  <si>
    <t>Koszty finansowe</t>
  </si>
  <si>
    <t>Strata ze zbycia inwestycji</t>
  </si>
  <si>
    <t>4VHE7JO91QF3DFUPJJ5JDGZ34</t>
  </si>
  <si>
    <t>SAPBEXq0001</t>
  </si>
  <si>
    <t>X</t>
  </si>
  <si>
    <t>1</t>
  </si>
  <si>
    <t>S</t>
  </si>
  <si>
    <t>1100</t>
  </si>
  <si>
    <t>Centrala ZUS</t>
  </si>
  <si>
    <t/>
  </si>
  <si>
    <t>0</t>
  </si>
  <si>
    <t>0COMP_CODE</t>
  </si>
  <si>
    <t>Rok obrotowy</t>
  </si>
  <si>
    <t>Okres sprawozdawczy</t>
  </si>
  <si>
    <t>Dział gospodarczy</t>
  </si>
  <si>
    <t>4VHE7I6HD074R22KEOP5F382O</t>
  </si>
  <si>
    <t>Struktura</t>
  </si>
  <si>
    <t>0001</t>
  </si>
  <si>
    <t>U</t>
  </si>
  <si>
    <t>00</t>
  </si>
  <si>
    <t>K</t>
  </si>
  <si>
    <t>A</t>
  </si>
  <si>
    <t>00000000</t>
  </si>
  <si>
    <t>0000</t>
  </si>
  <si>
    <t>0GLACCEXT</t>
  </si>
  <si>
    <t>Pozycja bilansu/RZiS</t>
  </si>
  <si>
    <t>Y</t>
  </si>
  <si>
    <t>G</t>
  </si>
  <si>
    <t>10</t>
  </si>
  <si>
    <t>ZUSZ</t>
  </si>
  <si>
    <t>H</t>
  </si>
  <si>
    <t>2</t>
  </si>
  <si>
    <t>4VHE7HYSU1LF8FJ48UMT519CW</t>
  </si>
  <si>
    <t>L</t>
  </si>
  <si>
    <t>4VHE7ILUEXEJSB5GQCTTZ75I8</t>
  </si>
  <si>
    <t>0002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</si>
  <si>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</si>
  <si>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</si>
  <si>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</si>
  <si>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</si>
  <si>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</si>
  <si>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</si>
  <si>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</si>
  <si>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</si>
  <si>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4VHE7GWE78KVNATVFOB3QRFS0</t>
  </si>
  <si>
    <t>0000010001</t>
  </si>
  <si>
    <t>ZZKG_V01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</si>
  <si>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</si>
  <si>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</si>
  <si>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</si>
  <si>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</si>
  <si>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</si>
  <si>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</si>
  <si>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</si>
  <si>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</si>
  <si>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0000009001</t>
  </si>
  <si>
    <t>Rachunek zysków i strat zbiorczy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</si>
  <si>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</si>
  <si>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</si>
  <si>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</si>
  <si>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</si>
  <si>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</si>
  <si>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</si>
  <si>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</si>
  <si>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</si>
  <si>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</si>
  <si>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</si>
  <si>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4</t>
  </si>
  <si>
    <t>265</t>
  </si>
  <si>
    <t>T</t>
  </si>
  <si>
    <t>Węzeł hierarchii</t>
  </si>
  <si>
    <t>26</t>
  </si>
  <si>
    <t>0HIER_NODE</t>
  </si>
  <si>
    <t>0000000000000000000000000</t>
  </si>
  <si>
    <t>3</t>
  </si>
  <si>
    <t>Wynik całkowity</t>
  </si>
  <si>
    <t>Bilans - ZUS Zakład</t>
  </si>
  <si>
    <t>ZUSZ0ASSETS</t>
  </si>
  <si>
    <t>Aktywa</t>
  </si>
  <si>
    <t>ZUSZ0LIABILITS</t>
  </si>
  <si>
    <t>Pasywa</t>
  </si>
  <si>
    <t>ZUSZ0030000000</t>
  </si>
  <si>
    <t>Rachunek zysków i strat</t>
  </si>
  <si>
    <t>ZUSZ0030100000</t>
  </si>
  <si>
    <t>A. Przych. z zas.dział. oper. i zrówn. z nimi</t>
  </si>
  <si>
    <t>ZUSZ0030101000</t>
  </si>
  <si>
    <t>II. Przychody związane z obsługą zadań zlec.</t>
  </si>
  <si>
    <t>ZUSZ/70502</t>
  </si>
  <si>
    <t>Przych_od komornik_za udzielan-informacji</t>
  </si>
  <si>
    <t>ZUSZ22</t>
  </si>
  <si>
    <t>A*.Przelewy redystrybucyjne</t>
  </si>
  <si>
    <t>ZUSZ4</t>
  </si>
  <si>
    <t>II.Przelewy redystrybucyjne O/ZUS (z C/ZUS)</t>
  </si>
  <si>
    <t>ZUSZ/70010</t>
  </si>
  <si>
    <t>Przelewy redystryb_Centrala ZUS-do C/ZUS</t>
  </si>
  <si>
    <t>ZUSZ0030200000</t>
  </si>
  <si>
    <t>B. Koszty z zasadn. działalności operacyjnej</t>
  </si>
  <si>
    <t>ZUSZ0030201000</t>
  </si>
  <si>
    <t>I. Amortyzacja</t>
  </si>
  <si>
    <t>ZUSZ/40100</t>
  </si>
  <si>
    <t>Amortyzacja środków trwałych wg stawek</t>
  </si>
  <si>
    <t>ZUSZ/40101</t>
  </si>
  <si>
    <t>ZUSZ/40200</t>
  </si>
  <si>
    <t>Amortyzacja Wart_Niemat_i_Praw.wg stawek</t>
  </si>
  <si>
    <t>ZUSZ0030202000</t>
  </si>
  <si>
    <t>II. Zużycie materiałów i energii</t>
  </si>
  <si>
    <t>ZUSZ/41100</t>
  </si>
  <si>
    <t>Materiały biurowe  - podstawowe</t>
  </si>
  <si>
    <t>ZUSZ/41101</t>
  </si>
  <si>
    <t>ZUSZ/41102</t>
  </si>
  <si>
    <t>Papier_ na cele produkcji poligraficznej</t>
  </si>
  <si>
    <t>ZUSZ/41110</t>
  </si>
  <si>
    <t>ZUSZ/41120</t>
  </si>
  <si>
    <t>Paliwo do pojazdów samochodowych</t>
  </si>
  <si>
    <t>ZUSZ/41121</t>
  </si>
  <si>
    <t>Pozost_materiały zw. z ekspl_samochodów</t>
  </si>
  <si>
    <t>ZUSZ/41130</t>
  </si>
  <si>
    <t>Materiały związane z eksploata_budynków</t>
  </si>
  <si>
    <t>ZUSZ/41131</t>
  </si>
  <si>
    <t>Materiały_chem_Przyb_do_utrzym_czystości</t>
  </si>
  <si>
    <t>ZUSZ/41141</t>
  </si>
  <si>
    <t>Środki czystości osobistej</t>
  </si>
  <si>
    <t>ZUSZ/41142</t>
  </si>
  <si>
    <t>leki, mat.medyczne, drobny sprzęt</t>
  </si>
  <si>
    <t>ZUSZ/41150</t>
  </si>
  <si>
    <t>Art._spożywcze (na narady_spotkania_rob)</t>
  </si>
  <si>
    <t>ZUSZ/41151</t>
  </si>
  <si>
    <t>ZUSZ/41160</t>
  </si>
  <si>
    <t>Materiały nie wymienione w innych pozycj</t>
  </si>
  <si>
    <t>ZUSZ/41170</t>
  </si>
  <si>
    <t>ZUSZ/41172</t>
  </si>
  <si>
    <t>Narzędz_przyrządy do konser_bież_napraw</t>
  </si>
  <si>
    <t>ZUSZ/41173</t>
  </si>
  <si>
    <t>Wyposaż_techn.do gabinetów lekarskich</t>
  </si>
  <si>
    <t>ZUSZ/41175</t>
  </si>
  <si>
    <t>Drobne meble-krzesła_półki, szafki itp.</t>
  </si>
  <si>
    <t>ZUSZ/41176</t>
  </si>
  <si>
    <t>Drobny sprzęt kuchenny</t>
  </si>
  <si>
    <t>ZUSZ/41177</t>
  </si>
  <si>
    <t>Pozostałe wyposażenie(szt_kwiaty_wazony)</t>
  </si>
  <si>
    <t>ZUSZ/41180</t>
  </si>
  <si>
    <t>Zbiory naukowe i beletrystyczne</t>
  </si>
  <si>
    <t>ZUSZ/41181</t>
  </si>
  <si>
    <t>ZUSZ/41200</t>
  </si>
  <si>
    <t>Energia elektryczna</t>
  </si>
  <si>
    <t>ZUSZ/41201</t>
  </si>
  <si>
    <t>Energia cieplna</t>
  </si>
  <si>
    <t>ZUSZ/41202</t>
  </si>
  <si>
    <t>Gaz</t>
  </si>
  <si>
    <t>ZUSZ/41203</t>
  </si>
  <si>
    <t>Woda</t>
  </si>
  <si>
    <t>ZUSZ0030203000</t>
  </si>
  <si>
    <t>III. Usługi obce</t>
  </si>
  <si>
    <t>ZUSZ/42000</t>
  </si>
  <si>
    <t>Usługi remon_budyn_budow_pomieszcz-bież.</t>
  </si>
  <si>
    <t>ZUSZ/42001</t>
  </si>
  <si>
    <t>Usługi remon_budynk_budow-pomieszcz-okr.</t>
  </si>
  <si>
    <t>ZUSZ/42100</t>
  </si>
  <si>
    <t>Usługi_napraw_konserw-sprzętu_komputerow</t>
  </si>
  <si>
    <t>ZUSZ/42101</t>
  </si>
  <si>
    <t>ZUSZ/42102</t>
  </si>
  <si>
    <t>Naprawa_przeglądy_pojazdów samochodych</t>
  </si>
  <si>
    <t>ZUSZ/42103</t>
  </si>
  <si>
    <t>Usługi napraw i konserw_pozost_urządzeń</t>
  </si>
  <si>
    <t>ZUSZ/42200</t>
  </si>
  <si>
    <t>Koszt_badań_osób_kraj_św_rentowe_zlec_LO</t>
  </si>
  <si>
    <t>ZUSZ/42300</t>
  </si>
  <si>
    <t>Poczta_koszt_przekazu_Świadczeń</t>
  </si>
  <si>
    <t>ZUSZ/42301</t>
  </si>
  <si>
    <t>Pozostałe opłaty pocztowe</t>
  </si>
  <si>
    <t>ZUSZ/42302</t>
  </si>
  <si>
    <t>Rach_bank_Koszt_przekazu_Świadczeń</t>
  </si>
  <si>
    <t>ZUSZ/42303</t>
  </si>
  <si>
    <t>Pozostałe koszty i prowizje bankowe</t>
  </si>
  <si>
    <t>ZUSZ/42400</t>
  </si>
  <si>
    <t>Usługi telefonicznii stacjonarnej</t>
  </si>
  <si>
    <t>ZUSZ/42401</t>
  </si>
  <si>
    <t>Usługi telefonii komórkowej</t>
  </si>
  <si>
    <t>ZUSZ/42402</t>
  </si>
  <si>
    <t>ZUSZ/42500</t>
  </si>
  <si>
    <t>Usługi przetwarzania ZETO - świadczenia</t>
  </si>
  <si>
    <t>ZUSZ/42600</t>
  </si>
  <si>
    <t>Utrzymanie budynków_pomieszczeń_lokali</t>
  </si>
  <si>
    <t>ZUSZ/42601</t>
  </si>
  <si>
    <t>Dozór i ochrona mienia</t>
  </si>
  <si>
    <t>ZUSZ/42610</t>
  </si>
  <si>
    <t>Najem_dzierż_budynków_pomieszczeń_lokali</t>
  </si>
  <si>
    <t>ZUSZ/42611</t>
  </si>
  <si>
    <t>Najem (dzierżawa) gruntów</t>
  </si>
  <si>
    <t>ZUSZ/42612</t>
  </si>
  <si>
    <t>ZUSZ/42613</t>
  </si>
  <si>
    <t>ZUSZ/42620</t>
  </si>
  <si>
    <t>ZUSZ/42710</t>
  </si>
  <si>
    <t>ZUSZ/42711</t>
  </si>
  <si>
    <t>ZUSZ/42721</t>
  </si>
  <si>
    <t>Usługi consultingow_badania i ekspertyzy</t>
  </si>
  <si>
    <t>ZUSZ/42740</t>
  </si>
  <si>
    <t>Usługi pralnicze</t>
  </si>
  <si>
    <t>ZUSZ/42750</t>
  </si>
  <si>
    <t>Opłaty radiowo-telewizyjne</t>
  </si>
  <si>
    <t>ZUSZ/42751</t>
  </si>
  <si>
    <t>Ogłoszenia w środkach przekazu, obwiesz</t>
  </si>
  <si>
    <t>ZUSZ/42752</t>
  </si>
  <si>
    <t>Tłumaczenia</t>
  </si>
  <si>
    <t>ZUSZ/42760</t>
  </si>
  <si>
    <t>Pozostałe, inne usługi obce</t>
  </si>
  <si>
    <t>ZUSZ/42800</t>
  </si>
  <si>
    <t>Opłaty licencyjne</t>
  </si>
  <si>
    <t>ZUSZ/42900</t>
  </si>
  <si>
    <t>WNiP do 3500zł środki bież_scentr_inwest</t>
  </si>
  <si>
    <t>ZUSZ0030204000</t>
  </si>
  <si>
    <t>IV. Podatki i opłaty</t>
  </si>
  <si>
    <t>ZUSZ/43100</t>
  </si>
  <si>
    <t>Koszty egzekucyjne - komornicy US</t>
  </si>
  <si>
    <t>ZUSZ/43101</t>
  </si>
  <si>
    <t>Opł_portoryjne_komorn_od wyegzekwow_kwot</t>
  </si>
  <si>
    <t>ZUSZ/43102</t>
  </si>
  <si>
    <t>Opł.na rzecz komornik_sądowych</t>
  </si>
  <si>
    <t>ZUSZ/43200</t>
  </si>
  <si>
    <t>Podatek od nieruchomości</t>
  </si>
  <si>
    <t>ZUSZ/43230</t>
  </si>
  <si>
    <t>Opłaty za wieczyste użytkowanie gruntu</t>
  </si>
  <si>
    <t>ZUSZ/43240</t>
  </si>
  <si>
    <t>Opłaty za ochronę środowiska</t>
  </si>
  <si>
    <t>ZUSZ/43250</t>
  </si>
  <si>
    <t>Inne opł_do_budżet_jednost_samorz.teryt.</t>
  </si>
  <si>
    <t>ZUSZ/43300</t>
  </si>
  <si>
    <t>Opłaty notarialne_sądowe_administra_itp.</t>
  </si>
  <si>
    <t>ZUSZ0030205000</t>
  </si>
  <si>
    <t>V. Wynagrodzenia</t>
  </si>
  <si>
    <t>ZUSZ/44100</t>
  </si>
  <si>
    <t>Wynagrodzenia osobowe pracowników</t>
  </si>
  <si>
    <t>ZUSZ/44110</t>
  </si>
  <si>
    <t>Nagrody indywid.</t>
  </si>
  <si>
    <t>ZUSZ/44120</t>
  </si>
  <si>
    <t xml:space="preserve"> 13 dodatkowe wynagrodzenie_roczne</t>
  </si>
  <si>
    <t>ZUSZ/44130</t>
  </si>
  <si>
    <t>Nagrody jubileuszowe</t>
  </si>
  <si>
    <t>ZUSZ/44210</t>
  </si>
  <si>
    <t>Wynagrodzenia bezosobowe</t>
  </si>
  <si>
    <t>ZUSZ/44300</t>
  </si>
  <si>
    <t>Dodatkowe wyngrodzenie radców prawnych</t>
  </si>
  <si>
    <t>ZUSZ0030206000</t>
  </si>
  <si>
    <t>VI. Ubezpieczenia społ. i inne świadczenia</t>
  </si>
  <si>
    <t>ZUSZ/45000</t>
  </si>
  <si>
    <t>Składki na Fundusz Ubezp. Społecznych</t>
  </si>
  <si>
    <t>ZUSZ/45100</t>
  </si>
  <si>
    <t>Składki na Fundusz Pracy</t>
  </si>
  <si>
    <t>ZUSZ/45200</t>
  </si>
  <si>
    <t>Odpis na Zakład. Fund. Świadczeń Socjal.</t>
  </si>
  <si>
    <t>ZUSZ/45301</t>
  </si>
  <si>
    <t>Odzież ochronna, itp.-bhp</t>
  </si>
  <si>
    <t>ZUSZ/45302</t>
  </si>
  <si>
    <t>ZUSZ/45303</t>
  </si>
  <si>
    <t>ZUSZ/45304</t>
  </si>
  <si>
    <t>Dopłaty do okularów pracownika(monitor)</t>
  </si>
  <si>
    <t>ZUSZ/45411</t>
  </si>
  <si>
    <t>Opłaty za kursy szkoleniowe itp.</t>
  </si>
  <si>
    <t>ZUSZ/45500</t>
  </si>
  <si>
    <t>Zakup usług zdrowotnych</t>
  </si>
  <si>
    <t>ZUSZ0030207000</t>
  </si>
  <si>
    <t>VII. Pozostałe koszty rodzajowe</t>
  </si>
  <si>
    <t>ZUSZ/46000</t>
  </si>
  <si>
    <t>Zakup mater. itp._cel_reprezent_reklamy</t>
  </si>
  <si>
    <t>ZUSZ/46200</t>
  </si>
  <si>
    <t>ZUSZ/46300</t>
  </si>
  <si>
    <t>Koszty delegacji służbowych_kontrole</t>
  </si>
  <si>
    <t>ZUSZ/46301</t>
  </si>
  <si>
    <t>Koszt przejazd_własnym samochod_kontrole</t>
  </si>
  <si>
    <t>ZUSZ/46310</t>
  </si>
  <si>
    <t>Koszty delegacji służbowych_szkolenia</t>
  </si>
  <si>
    <t>ZUSZ/46311</t>
  </si>
  <si>
    <t>Koszt przejazd_własnym samocho_szkolenia</t>
  </si>
  <si>
    <t>ZUSZ/46320</t>
  </si>
  <si>
    <t>Koszty delegacji służbowsych_ pozostałe</t>
  </si>
  <si>
    <t>ZUSZ/46321</t>
  </si>
  <si>
    <t>Koszty przejazd_własnym samoch_pozostałe</t>
  </si>
  <si>
    <t>ZUSZ/46400</t>
  </si>
  <si>
    <t>Ubezpieczen_samochodów i innych pojazdów</t>
  </si>
  <si>
    <t>ZUSZ/46410</t>
  </si>
  <si>
    <t>ZUSZ/46420</t>
  </si>
  <si>
    <t>Ubezpieczenia osobowe</t>
  </si>
  <si>
    <t>ZUSZ0030400000</t>
  </si>
  <si>
    <t>D. Pozostałe przychody operacyjne</t>
  </si>
  <si>
    <t>ZUSZ0030401000</t>
  </si>
  <si>
    <t>I. Zysk ze zbycia niefinans. aktywów trwałych</t>
  </si>
  <si>
    <t>ZUSZ/74000</t>
  </si>
  <si>
    <t>Przychody ze sprzedaży WNiP</t>
  </si>
  <si>
    <t>ZUSZ0030403000</t>
  </si>
  <si>
    <t>III. Inne przychody operacyjne</t>
  </si>
  <si>
    <t>ZUSZ/74600</t>
  </si>
  <si>
    <t>Przych_dzierż_najem budynków lokali_itp.</t>
  </si>
  <si>
    <t>ZUSZ/74840</t>
  </si>
  <si>
    <t>Przych_przyjęte do mag mat_części zamien</t>
  </si>
  <si>
    <t>ZUSZ0030500000</t>
  </si>
  <si>
    <t>E. Pozostałe koszty operacyjne</t>
  </si>
  <si>
    <t>ZUSZ0030502000</t>
  </si>
  <si>
    <t>II. Aktualizacja wartości aktywów niefinans.</t>
  </si>
  <si>
    <t>ZUSZ/75401</t>
  </si>
  <si>
    <t>Trwała utrata wart_zapas_rzecz_akt_obrot</t>
  </si>
  <si>
    <t>ZUSZ0030503000</t>
  </si>
  <si>
    <t>III. Inne koszty operacyjne</t>
  </si>
  <si>
    <t>ZUSZ/75800</t>
  </si>
  <si>
    <t>Koszt rezerwy na nagrody jubileusz</t>
  </si>
  <si>
    <t>ZUSZ0030700000</t>
  </si>
  <si>
    <t>G. Przychody finansowe</t>
  </si>
  <si>
    <t>ZUSZ0030705000</t>
  </si>
  <si>
    <t>V. Inne</t>
  </si>
  <si>
    <t>ZUSZ/72500</t>
  </si>
  <si>
    <t>Dodatnie różnice kursowe</t>
  </si>
  <si>
    <t>ZUSZ0030800000</t>
  </si>
  <si>
    <t>H. Koszty finansowe</t>
  </si>
  <si>
    <t>ZUSZ0030804000</t>
  </si>
  <si>
    <t>IV. Inne</t>
  </si>
  <si>
    <t>ZUSZ/73500</t>
  </si>
  <si>
    <t>Ujemne różnice kursowe</t>
  </si>
  <si>
    <t>ZUSZ/73511</t>
  </si>
  <si>
    <t>Przedawn_umorz_nieściąg_należn_op_finans</t>
  </si>
  <si>
    <t>ZUSZ0040000000</t>
  </si>
  <si>
    <t>Pozostałe konta</t>
  </si>
  <si>
    <t>ZUSZ0040100000</t>
  </si>
  <si>
    <t>Konta pozabilansowe</t>
  </si>
  <si>
    <t>ZUSZ/92920</t>
  </si>
  <si>
    <t>Zobowiązania warunkowe</t>
  </si>
  <si>
    <t>ZUSZ/92940</t>
  </si>
  <si>
    <t>Zobow_zastawy,gwar.bank._z tyt. Wadiów_NWU_dot_ZP</t>
  </si>
  <si>
    <t>ZUSZ0040300000</t>
  </si>
  <si>
    <t>Grupy kont z saldem zero</t>
  </si>
  <si>
    <t>ZUSZ0040301000</t>
  </si>
  <si>
    <t>Rozliczenie zakupu materiałów</t>
  </si>
  <si>
    <t>ZUSZ/30100</t>
  </si>
  <si>
    <t>ZUSZ/30110</t>
  </si>
  <si>
    <t>Rozliczenie zakupu materiałów poza MM</t>
  </si>
  <si>
    <t>ZUSZ/30200</t>
  </si>
  <si>
    <t>Rozliczenie zakupu usług i robót</t>
  </si>
  <si>
    <t>ZUSZ/30400</t>
  </si>
  <si>
    <t>Rozliczenie zak. niefinansowych aktywów trwałych</t>
  </si>
  <si>
    <t>Nieprzypisane Pozycja bilansu/RZiS(n/e)</t>
  </si>
  <si>
    <t xml:space="preserve">
X</t>
  </si>
  <si>
    <t xml:space="preserve">
X</t>
  </si>
  <si>
    <t xml:space="preserve"> </t>
  </si>
  <si>
    <t>Plan kont</t>
  </si>
  <si>
    <t>Zakładowy Plan Kont Zakładu Ubezpieczeń Społeczn.</t>
  </si>
  <si>
    <t>Jedn. gospodarcza</t>
  </si>
  <si>
    <t>Centrala ZUS..ZUS O/Tarnów</t>
  </si>
  <si>
    <t>Wariant roku obr.</t>
  </si>
  <si>
    <t>K4</t>
  </si>
  <si>
    <t>Autor</t>
  </si>
  <si>
    <t>43WEDMANJ</t>
  </si>
  <si>
    <t>Ostatnio zmienione przez</t>
  </si>
  <si>
    <t>Dostawca informacji</t>
  </si>
  <si>
    <t>Tech. nazwa zapytania</t>
  </si>
  <si>
    <t>ZZKG_V01_002</t>
  </si>
  <si>
    <t>Dzień</t>
  </si>
  <si>
    <t>Godzina zmiany</t>
  </si>
  <si>
    <t>Bieżący użytkownik</t>
  </si>
  <si>
    <t>Ostatnie odświeżanie</t>
  </si>
  <si>
    <t>Aktualność danych</t>
  </si>
  <si>
    <t>Aktualność danych (data)</t>
  </si>
  <si>
    <t>Aktualność danych (godzina)</t>
  </si>
  <si>
    <t>03</t>
  </si>
  <si>
    <t>4VHE8TZ3CB9WNB34PR9JZB8GW</t>
  </si>
  <si>
    <t>0CHRT_ACCTS</t>
  </si>
  <si>
    <t>0CITY</t>
  </si>
  <si>
    <t>Miejscowość</t>
  </si>
  <si>
    <t>0COMPANY</t>
  </si>
  <si>
    <t>Spółka</t>
  </si>
  <si>
    <t>0COUNTRY</t>
  </si>
  <si>
    <t>Kraj</t>
  </si>
  <si>
    <t>0CURRENCY</t>
  </si>
  <si>
    <t>Waluta</t>
  </si>
  <si>
    <t>0C_CTR_AREA</t>
  </si>
  <si>
    <t>Obszar kontroli</t>
  </si>
  <si>
    <t>0FISCVARNT</t>
  </si>
  <si>
    <t>0HOUSE_NUM1</t>
  </si>
  <si>
    <t>CAM: Numer domu</t>
  </si>
  <si>
    <t>0LOGSYS</t>
  </si>
  <si>
    <t>System źródłowy</t>
  </si>
  <si>
    <t>0OFPER</t>
  </si>
  <si>
    <t>Otw.okr.roku obr.</t>
  </si>
  <si>
    <t>0OFPER3</t>
  </si>
  <si>
    <t>Otw. okres obrotowy</t>
  </si>
  <si>
    <t>0OFYEAR</t>
  </si>
  <si>
    <t>Otw. rok obrotowy</t>
  </si>
  <si>
    <t>0POSTAL_CD</t>
  </si>
  <si>
    <t>Kod pocztowy</t>
  </si>
  <si>
    <t>0RETROPOST</t>
  </si>
  <si>
    <t>Wsk.:KsięgOkrWstDozw</t>
  </si>
  <si>
    <t>0SOURSYSTEM</t>
  </si>
  <si>
    <t>ID systemu źródł.</t>
  </si>
  <si>
    <t>0STREET</t>
  </si>
  <si>
    <t>Ulica</t>
  </si>
  <si>
    <t>ZORGUNIT</t>
  </si>
  <si>
    <t>ZUS Fund. Jedn.Org.</t>
  </si>
  <si>
    <t>ZRE_ADR</t>
  </si>
  <si>
    <t>Adres</t>
  </si>
  <si>
    <t>ZWOJEW</t>
  </si>
  <si>
    <t>Województwo</t>
  </si>
  <si>
    <t>0000009002</t>
  </si>
  <si>
    <t>0000000120</t>
  </si>
  <si>
    <t>1101</t>
  </si>
  <si>
    <t>1104</t>
  </si>
  <si>
    <t>1108</t>
  </si>
  <si>
    <t>1109</t>
  </si>
  <si>
    <t>1110</t>
  </si>
  <si>
    <t>1113</t>
  </si>
  <si>
    <t>1115</t>
  </si>
  <si>
    <t>1120</t>
  </si>
  <si>
    <t>1123</t>
  </si>
  <si>
    <t>1124</t>
  </si>
  <si>
    <t>1127</t>
  </si>
  <si>
    <t>1130</t>
  </si>
  <si>
    <t>1131</t>
  </si>
  <si>
    <t>1133</t>
  </si>
  <si>
    <t>1135</t>
  </si>
  <si>
    <t>1137</t>
  </si>
  <si>
    <t>1138</t>
  </si>
  <si>
    <t>1139</t>
  </si>
  <si>
    <t>1140</t>
  </si>
  <si>
    <t>1143</t>
  </si>
  <si>
    <t>ZUS O/Białystok</t>
  </si>
  <si>
    <t>ZUS O/Bydgoszcz</t>
  </si>
  <si>
    <t>ZUS O/Elbląg</t>
  </si>
  <si>
    <t>ZUS O/Gdańsk</t>
  </si>
  <si>
    <t>ZUS O/Gorzów Wlkp.</t>
  </si>
  <si>
    <t>ZUS O/Koszalin</t>
  </si>
  <si>
    <t>ZUS O/Legnica</t>
  </si>
  <si>
    <t>ZUS O/Olsztyn</t>
  </si>
  <si>
    <t>ZUS O/Piła</t>
  </si>
  <si>
    <t>ZUS O/Płock</t>
  </si>
  <si>
    <t>ZUS O/Radom</t>
  </si>
  <si>
    <t>ZUS O/Siedlce</t>
  </si>
  <si>
    <t>ZUS O/Słupsk</t>
  </si>
  <si>
    <t>ZUS O/Szczecin</t>
  </si>
  <si>
    <t>ZUS O/Toruń</t>
  </si>
  <si>
    <t>ZUS I O/Warszawa</t>
  </si>
  <si>
    <t>ZUS II O/Warszawa</t>
  </si>
  <si>
    <t>ZUS III O/Warszawa</t>
  </si>
  <si>
    <t>ZUS O/Wrocław</t>
  </si>
  <si>
    <t>ZUS Scentralizowane</t>
  </si>
  <si>
    <t xml:space="preserve">          </t>
  </si>
  <si>
    <t xml:space="preserve">             </t>
  </si>
  <si>
    <t>0000000020</t>
  </si>
  <si>
    <t>ZUSZ2</t>
  </si>
  <si>
    <t>ZUSZ0030102000</t>
  </si>
  <si>
    <t>ZUSZ0030103000</t>
  </si>
  <si>
    <t>ZUSZ0030104000</t>
  </si>
  <si>
    <t>ZUSZ3</t>
  </si>
  <si>
    <t>ZUSZ0030402000</t>
  </si>
  <si>
    <t>ZUSZ0030501000</t>
  </si>
  <si>
    <t>ZUSZ0030702000</t>
  </si>
  <si>
    <t>ZUSZ0030703000</t>
  </si>
  <si>
    <t>ZUSZ0030704000</t>
  </si>
  <si>
    <t>ZUSZ0030801000</t>
  </si>
  <si>
    <t>ZUSZ0030802000</t>
  </si>
  <si>
    <t>ZUSZ0030803000</t>
  </si>
  <si>
    <t>ZUSZ0031000000</t>
  </si>
  <si>
    <t>ZUSZ0031001000</t>
  </si>
  <si>
    <t>ZUSZ0031002000</t>
  </si>
  <si>
    <t>C</t>
  </si>
  <si>
    <t>ZROKOBR</t>
  </si>
  <si>
    <t>P</t>
  </si>
  <si>
    <t>I</t>
  </si>
  <si>
    <t>EQ</t>
  </si>
  <si>
    <t>60</t>
  </si>
  <si>
    <t>0FISCYEAR</t>
  </si>
  <si>
    <t>ZOKRESSP</t>
  </si>
  <si>
    <t>20</t>
  </si>
  <si>
    <t>0FISCPER3</t>
  </si>
  <si>
    <t>ZDZIALG</t>
  </si>
  <si>
    <t>0BUS_AREA</t>
  </si>
  <si>
    <t>1102</t>
  </si>
  <si>
    <t>1103</t>
  </si>
  <si>
    <t>1105</t>
  </si>
  <si>
    <t>1106</t>
  </si>
  <si>
    <t>1107</t>
  </si>
  <si>
    <t>1111</t>
  </si>
  <si>
    <t>1112</t>
  </si>
  <si>
    <t>1114</t>
  </si>
  <si>
    <t>1116</t>
  </si>
  <si>
    <t>1117</t>
  </si>
  <si>
    <t>1118</t>
  </si>
  <si>
    <t>1119</t>
  </si>
  <si>
    <t>1121</t>
  </si>
  <si>
    <t>1122</t>
  </si>
  <si>
    <t>1125</t>
  </si>
  <si>
    <t>1126</t>
  </si>
  <si>
    <t>1128</t>
  </si>
  <si>
    <t>1129</t>
  </si>
  <si>
    <t>1132</t>
  </si>
  <si>
    <t>1134</t>
  </si>
  <si>
    <t>1136</t>
  </si>
  <si>
    <t>1141</t>
  </si>
  <si>
    <t>1142</t>
  </si>
  <si>
    <t>ZUS O/Bielsko-Biała</t>
  </si>
  <si>
    <t>ZUS O/Biłgoraj</t>
  </si>
  <si>
    <t>ZUS O/Chorzów</t>
  </si>
  <si>
    <t>ZUS O/Chrzanów</t>
  </si>
  <si>
    <t>ZUS O/Częstochowa</t>
  </si>
  <si>
    <t>ZUS O/Jasło</t>
  </si>
  <si>
    <t>ZUS O/Kielce</t>
  </si>
  <si>
    <t>ZUS O/Kraków</t>
  </si>
  <si>
    <t>ZUS O/Lublin</t>
  </si>
  <si>
    <t>ZUS O/Łódź II</t>
  </si>
  <si>
    <t>ZUS O/Nowy Sącz</t>
  </si>
  <si>
    <t>ZUS O/Opole</t>
  </si>
  <si>
    <t>ZUS O/Ostrów Wlkp.</t>
  </si>
  <si>
    <t>ZUS O/Poznań II</t>
  </si>
  <si>
    <t>ZUS O/Rybnik</t>
  </si>
  <si>
    <t>ZUS O/Rzeszów</t>
  </si>
  <si>
    <t>ZUS O/Sosnowiec</t>
  </si>
  <si>
    <t>ZUS O/Tomaszów Maz.</t>
  </si>
  <si>
    <t>ZUS O/Wałbrzych</t>
  </si>
  <si>
    <t>ZUS O/Zabrze</t>
  </si>
  <si>
    <t>ZUS O/Zielona Góra</t>
  </si>
  <si>
    <t>ZUSZ/70000</t>
  </si>
  <si>
    <t>Odpis z FUS (z FE)</t>
  </si>
  <si>
    <t>ZUSZ/70001</t>
  </si>
  <si>
    <t>Odpis z FUS (z FR)</t>
  </si>
  <si>
    <t>ZUSZ/70002</t>
  </si>
  <si>
    <t>Odpis z FUS (z FCh)</t>
  </si>
  <si>
    <t>ZUSZ/70003</t>
  </si>
  <si>
    <t>Odpis z FUS (z FW)</t>
  </si>
  <si>
    <t>ZUSZ/70100</t>
  </si>
  <si>
    <t>Prowizja_pobór i dochodzenie skł. do OFE</t>
  </si>
  <si>
    <t>ZUSZ/70101</t>
  </si>
  <si>
    <t>Przych_przerejestr_członka do innego OFE</t>
  </si>
  <si>
    <t>ZUSZ/70200</t>
  </si>
  <si>
    <t>Prowizja_pobór i dochodzenie skł. do NFZ</t>
  </si>
  <si>
    <t>ZUSZ/70300</t>
  </si>
  <si>
    <t>Prowizja_pobór i dochodzenie skł. do FP</t>
  </si>
  <si>
    <t>ZUSZ/70301</t>
  </si>
  <si>
    <t>Prowizja_pobór i dochodzenie skł do FGŚP</t>
  </si>
  <si>
    <t>ZUSZ/70403</t>
  </si>
  <si>
    <t>Przych_obsł_świadczeń_dla_kombatantów</t>
  </si>
  <si>
    <t>ZUSZ/70404</t>
  </si>
  <si>
    <t>Przych_obsł_wypłat_ekwiwal_górniczych</t>
  </si>
  <si>
    <t>ZUSZ/70406</t>
  </si>
  <si>
    <t>Przych_obsługa funduszu alimentacyjnego</t>
  </si>
  <si>
    <t>ZUSZ/70407</t>
  </si>
  <si>
    <t>Przych_od instytucji zagranicznych</t>
  </si>
  <si>
    <t>ZUSZ/70408</t>
  </si>
  <si>
    <t>Przych_obsługa rent socjalnych</t>
  </si>
  <si>
    <t>ZUSZ/70409</t>
  </si>
  <si>
    <t>Przych_obsługa wypłat świad_przedemeryt</t>
  </si>
  <si>
    <t>ZUSZ/70500</t>
  </si>
  <si>
    <t>Przych_za_orzeczenia na podstawie art.71</t>
  </si>
  <si>
    <t>III.Przychody z tytułu zwrotu kosztów egzek.</t>
  </si>
  <si>
    <t>ZUSZ/71000</t>
  </si>
  <si>
    <t>Przych_zwrot koszt_ egzek_od_ płat_z FUS</t>
  </si>
  <si>
    <t>ZUSZ/71001</t>
  </si>
  <si>
    <t>Przych_zwrotu koszt_egzek_świadcz_ z FAL</t>
  </si>
  <si>
    <t>ZUSZ/71002</t>
  </si>
  <si>
    <t>Przych_zwrot koszt_egzek_świad zasiłki z FUS</t>
  </si>
  <si>
    <t>ZUSZ/71005</t>
  </si>
  <si>
    <t>Przych_zwrot_koszt_egzek-komorn_sądowi</t>
  </si>
  <si>
    <t>IV. Przychody netto ze sprzedaży produktów</t>
  </si>
  <si>
    <t>ZUSZ/71100</t>
  </si>
  <si>
    <t>Przych_sprzedaż wydawn_własnych i druków</t>
  </si>
  <si>
    <t>ZUSZ/41140</t>
  </si>
  <si>
    <t>ZUSZ/41204</t>
  </si>
  <si>
    <t>ZUSZ/42304</t>
  </si>
  <si>
    <t>Koszty bankowe zleceń dewizowy</t>
  </si>
  <si>
    <t>ZUSZ/42501</t>
  </si>
  <si>
    <t>Usługi związane z KSI (w Centrali ZUS)</t>
  </si>
  <si>
    <t>ZUSZ/42502</t>
  </si>
  <si>
    <t>Usługi świadczone przez pozost_podmioty</t>
  </si>
  <si>
    <t>ZUSZ/42700</t>
  </si>
  <si>
    <t>KRUS_koszt_realizac_świadczeń_zbiegowych</t>
  </si>
  <si>
    <t>ZUSZ/42730</t>
  </si>
  <si>
    <t>Usł_gastronomiczne dla pracown_szkolenia</t>
  </si>
  <si>
    <t>ZUSZ/43000</t>
  </si>
  <si>
    <t>Koszty PFRON</t>
  </si>
  <si>
    <t>ZUSZ/43220</t>
  </si>
  <si>
    <t>Poz_podat_dla jed_samorz_teryt_(śr.tran)</t>
  </si>
  <si>
    <t>ZUSZ/43400</t>
  </si>
  <si>
    <t>Składki_do_organizacji międzynarodowych</t>
  </si>
  <si>
    <t>ZUSZ/44140</t>
  </si>
  <si>
    <t>Jednorazowe odprawy emerytalne</t>
  </si>
  <si>
    <t>ZUSZ/44200</t>
  </si>
  <si>
    <t>Honoraria</t>
  </si>
  <si>
    <t>ZUSZ/44310</t>
  </si>
  <si>
    <t>Wynagr_Bezosobowe - Rada Nadzorcza</t>
  </si>
  <si>
    <t>ZUSZ/45410</t>
  </si>
  <si>
    <t>Opłaty za studia wyższe i podyplomowe</t>
  </si>
  <si>
    <t>ZUSZ/46100</t>
  </si>
  <si>
    <t>Odprawy pienięż_po zmarłych pracownikach</t>
  </si>
  <si>
    <t>ZUSZ/46103</t>
  </si>
  <si>
    <t>Odprawy_pien_z tyt_ zmniejszenie zatrudn</t>
  </si>
  <si>
    <t>ZUSZ/46201</t>
  </si>
  <si>
    <t>Zwrot koszów podr_zaprosz.na szkole_itp.</t>
  </si>
  <si>
    <t>ZUSZ/46330</t>
  </si>
  <si>
    <t>Ryczał za używ_prywatn_sammoch_służbowo</t>
  </si>
  <si>
    <t>ZUSZ/46350</t>
  </si>
  <si>
    <t>Koszty podróży służbowych zagranicznych</t>
  </si>
  <si>
    <t>ZUSZ/74100</t>
  </si>
  <si>
    <t>Przychody ze sprzedaży środków trwałych</t>
  </si>
  <si>
    <t>ZUSZ/74401</t>
  </si>
  <si>
    <t>Odpisy_aktualiz_wart_rzecz_aktywów_obrot</t>
  </si>
  <si>
    <t>ZUSZ/74402</t>
  </si>
  <si>
    <t>Rozwiązanie rezerw na należności</t>
  </si>
  <si>
    <t>ZUSZ/74501</t>
  </si>
  <si>
    <t>Otrzymane_odszkod_kary itp.-osoby prawne</t>
  </si>
  <si>
    <t>ZUSZ/74502</t>
  </si>
  <si>
    <t>Wpływ_zasądz_koszt_post_sądowego_egzekuc</t>
  </si>
  <si>
    <t>ZUSZ/74602</t>
  </si>
  <si>
    <t>Przych_sprzedaży usług bazy noclegowej</t>
  </si>
  <si>
    <t>ZUSZ/74603</t>
  </si>
  <si>
    <t>Sprzedaż pozostałych usług,np transporto</t>
  </si>
  <si>
    <t>ZUSZ/74700</t>
  </si>
  <si>
    <t>Sprzedaż nadmiernych zapasów; złomu itp.</t>
  </si>
  <si>
    <t>ZUSZ/74801</t>
  </si>
  <si>
    <t>Wynagr_ za terminową wpłatę podatku itp.</t>
  </si>
  <si>
    <t>ZUSZ/74803</t>
  </si>
  <si>
    <t>Zwrot nadpłaconych podatków i składek</t>
  </si>
  <si>
    <t>ZUSZ/74804</t>
  </si>
  <si>
    <t>Przepadłe, otrzymane kaucje i wadia</t>
  </si>
  <si>
    <t>ZUSZ/74805</t>
  </si>
  <si>
    <t>Pozostałe wpływy z różnych dochodów</t>
  </si>
  <si>
    <t>ZUSZ/74812</t>
  </si>
  <si>
    <t>Rata RMP odpowiadająca odpisom amortyzac</t>
  </si>
  <si>
    <t>ZUSZ/74823</t>
  </si>
  <si>
    <t>Rozwiąza_rezerwy na niewyk_urlopy pracow</t>
  </si>
  <si>
    <t>ZUSZ/74900</t>
  </si>
  <si>
    <t>Inne pozostałe przychody operacyjne</t>
  </si>
  <si>
    <t>I. Strata ze zbycia niefin. aktywów trwałych</t>
  </si>
  <si>
    <t>ZUSZ/75101</t>
  </si>
  <si>
    <t>Wartość netto sprzedanych  śr_trwałych</t>
  </si>
  <si>
    <t>ZUSZ/75103</t>
  </si>
  <si>
    <t>ZUSZ/75201</t>
  </si>
  <si>
    <t>Wartość netto  zlikwidowanyc śr_trwałych</t>
  </si>
  <si>
    <t>ZUSZ/75520</t>
  </si>
  <si>
    <t>Koszty postęp sądow_egzek od doch_należn</t>
  </si>
  <si>
    <t>ZUSZ/75620</t>
  </si>
  <si>
    <t>Koszty śr_trw w budowie-bez efektu gosp</t>
  </si>
  <si>
    <t>ZUSZ/75900</t>
  </si>
  <si>
    <t>Inne pozostałe koszty operacyjne</t>
  </si>
  <si>
    <t>II. Odsetki, w tym:</t>
  </si>
  <si>
    <t>ZUSZ/72200</t>
  </si>
  <si>
    <t>Odsetki uzyskane (wycofywane) od OFE</t>
  </si>
  <si>
    <t>ZUSZ/72202</t>
  </si>
  <si>
    <t>Inne pozostałe odsetki (lokat itp.)</t>
  </si>
  <si>
    <t>ZUSZ/72230</t>
  </si>
  <si>
    <t>Odsetki od środków na rachunka_bieżących</t>
  </si>
  <si>
    <t>ZUSZ/72240</t>
  </si>
  <si>
    <t>Odsetki od długotermin_papierów wartości</t>
  </si>
  <si>
    <t>I. Odsetki, w tym:</t>
  </si>
  <si>
    <t>ZUSZ/73210</t>
  </si>
  <si>
    <t>Odsetki_zwłoka w przekazyw_skład_do OFE</t>
  </si>
  <si>
    <t>ZUSZ/73254</t>
  </si>
  <si>
    <t>Odsetki_zwłokę w spłacie zobow_pracownik</t>
  </si>
  <si>
    <t>ZUSZ/73290</t>
  </si>
  <si>
    <t>Odsetki pozostałe</t>
  </si>
  <si>
    <t>ZUSZ/92999</t>
  </si>
  <si>
    <t>Konto przeciwstawne dla kont pozabil. zespołu "2"</t>
  </si>
  <si>
    <t>ZUSZ/93920</t>
  </si>
  <si>
    <t>Niskocenne przedmioty długotrwałego użytkowania</t>
  </si>
  <si>
    <t>ZUSZ/93999</t>
  </si>
  <si>
    <t>Konto przeciwstawne dla kont pozabil. zespołu "3"</t>
  </si>
  <si>
    <t>4Z2TGYDLF88JY3Z9SAD6GY3KW</t>
  </si>
  <si>
    <t>SAPBEXq0002</t>
  </si>
  <si>
    <t>4Z2TGW8S5M7GRUKS5XPROEGF4</t>
  </si>
  <si>
    <t>4Z2TGW13MNLR981C03NFECHPC</t>
  </si>
  <si>
    <t>4Z2TGWGGOKT6AH48BRS3YGF4W</t>
  </si>
  <si>
    <t>4Z2TGWO57JEVT3NOHLUG8IDUO</t>
  </si>
  <si>
    <t>4Z2TGWVTQI0LBQ74NFWSIKCKG</t>
  </si>
  <si>
    <t>0003</t>
  </si>
  <si>
    <t>4Z2TGUYOZUL7O3C36XBQ02O4G</t>
  </si>
  <si>
    <t>Rachunek zysków i strat rok ubiegły</t>
  </si>
  <si>
    <t>ZUSZ0010100000</t>
  </si>
  <si>
    <t>A. Aktywa trwałe</t>
  </si>
  <si>
    <t>ZUSZ0010101000</t>
  </si>
  <si>
    <t>I. Wartości niematerialne i prawne</t>
  </si>
  <si>
    <t>ZUSZ0010101200</t>
  </si>
  <si>
    <t>1. Koszty prac rozwojowych KSI</t>
  </si>
  <si>
    <t>ZUSZ/2300</t>
  </si>
  <si>
    <t>Kompleksowy System Informatyczny</t>
  </si>
  <si>
    <t>ZUSZ0010101400</t>
  </si>
  <si>
    <t>2. Inne wartości niematerialne i prawne</t>
  </si>
  <si>
    <t>ZUSZ/2310</t>
  </si>
  <si>
    <t>Inne wartości niematerialne i prawne</t>
  </si>
  <si>
    <t>ZUSZ/7310</t>
  </si>
  <si>
    <t>Umorzen.innych wartości niematerialnych i prawnych</t>
  </si>
  <si>
    <t>ZUSZ0010102000</t>
  </si>
  <si>
    <t>II. Rzeczowe aktywa trwałe</t>
  </si>
  <si>
    <t>ZUSZ0010102100</t>
  </si>
  <si>
    <t>1. Środki trwałe</t>
  </si>
  <si>
    <t>ZUSZ0010102110</t>
  </si>
  <si>
    <t>a) Grunty (w tym prawo użyt. wieczystego gr.)</t>
  </si>
  <si>
    <t>ZUSZ/1111</t>
  </si>
  <si>
    <t>gr. 0 Grunty (w tym prawo użytkowania wieczyst.)</t>
  </si>
  <si>
    <t>ZUSZ/7111</t>
  </si>
  <si>
    <t>Umorzenie prawa użytkowania wieczystego gruntu</t>
  </si>
  <si>
    <t>ZUSZ0010102120</t>
  </si>
  <si>
    <t>b) Budynki, lokale i ob.inż. lądowej i wodnej</t>
  </si>
  <si>
    <t>ZUSZ/1112</t>
  </si>
  <si>
    <t>gr. 1,2 Bud. lokale i obiek. inżyn. lądowej i wod.</t>
  </si>
  <si>
    <t>ZUSZ/7112</t>
  </si>
  <si>
    <t>Um.gr.1i2 KŚT(m.in.spół.wł.pr.do lok.miesz.i uż.)</t>
  </si>
  <si>
    <t>ZUSZ0010102130</t>
  </si>
  <si>
    <t>c) Urządzenia techniczne i maszyny</t>
  </si>
  <si>
    <t>ZUSZ/1113</t>
  </si>
  <si>
    <t>gr.3,4,5,6  Urządzenia techniczne i maszyny</t>
  </si>
  <si>
    <t>ZUSZ/7113</t>
  </si>
  <si>
    <t>Umorzenie urządzeń i maszyn z grupy 3,4,5 i 6 KŚT</t>
  </si>
  <si>
    <t>ZUSZ0010102140</t>
  </si>
  <si>
    <t>d) Środki transportu</t>
  </si>
  <si>
    <t>ZUSZ/1114</t>
  </si>
  <si>
    <t>gr.7 Środki transportu</t>
  </si>
  <si>
    <t>ZUSZ/7114</t>
  </si>
  <si>
    <t>Umorzenie środków transportu z grupy 7 KŚT</t>
  </si>
  <si>
    <t>ZUSZ0010102150</t>
  </si>
  <si>
    <t>e) Inne środki trwałe</t>
  </si>
  <si>
    <t>ZUSZ/1115</t>
  </si>
  <si>
    <t>gr. 8 Narzędzia, przyrządy, ruchomości i wyposaż.</t>
  </si>
  <si>
    <t>ZUSZ/7115</t>
  </si>
  <si>
    <t>Um.narzędz.przyrządów,ruchom. i wyposaż.z gr.8 KŚT</t>
  </si>
  <si>
    <t>ZUSZ0010102200</t>
  </si>
  <si>
    <t>2. Środki trwałe w budowie</t>
  </si>
  <si>
    <t>ZUSZ/8100</t>
  </si>
  <si>
    <t>Kompleksowy System Informatyczny w budowie</t>
  </si>
  <si>
    <t>ZUSZ/8300</t>
  </si>
  <si>
    <t>Zak.WNiP których wyd.do używ.nast.bezpośr.po zak.</t>
  </si>
  <si>
    <t>ZUSZ/8400</t>
  </si>
  <si>
    <t>Budowa śr.trw. (z 1 wyposaż);  ulepszenie śr.trw.</t>
  </si>
  <si>
    <t>ZUSZ/8410</t>
  </si>
  <si>
    <t>Zakup gotowych śr.trw.</t>
  </si>
  <si>
    <t>ZUSZ0010104000</t>
  </si>
  <si>
    <t>IV. Inwestycje długoterminowe</t>
  </si>
  <si>
    <t>ZUSZ0010104300</t>
  </si>
  <si>
    <t>3. Długoterminowe aktywa finansowe</t>
  </si>
  <si>
    <t>ZUSZ0010104322</t>
  </si>
  <si>
    <t>b) inne papiery wartościowe</t>
  </si>
  <si>
    <t>ZUSZ/3400</t>
  </si>
  <si>
    <t>Inne papiery wartościowe</t>
  </si>
  <si>
    <t>ZUSZ0010200000</t>
  </si>
  <si>
    <t>B. Aktywa obrotowe</t>
  </si>
  <si>
    <t>ZUSZ0010201000</t>
  </si>
  <si>
    <t>I. Zapasy</t>
  </si>
  <si>
    <t>ZUSZ0010201100</t>
  </si>
  <si>
    <t>1. Materiały</t>
  </si>
  <si>
    <t>ZUSZ/31000</t>
  </si>
  <si>
    <t>Materiały na cele inwestycyjne</t>
  </si>
  <si>
    <t>ZUSZ/31100</t>
  </si>
  <si>
    <t>Materiały na składzie</t>
  </si>
  <si>
    <t>ZUSZ/31900</t>
  </si>
  <si>
    <t>Materiały w przerobie</t>
  </si>
  <si>
    <t>ZUSZ0010201500</t>
  </si>
  <si>
    <t>5. Zaliczki na dostawy</t>
  </si>
  <si>
    <t>ZUSZ/20300</t>
  </si>
  <si>
    <t>Zaliczki przekazane na dost_robot_usługi - operac.</t>
  </si>
  <si>
    <t>ZUSZ0010202000</t>
  </si>
  <si>
    <t>II. Należności krótkoterminowe</t>
  </si>
  <si>
    <t>ZUSZ8</t>
  </si>
  <si>
    <t>1. z tytułu dostaw i usług, o okresie spłaty:</t>
  </si>
  <si>
    <t>ZUSZ0010202211</t>
  </si>
  <si>
    <t>- do 12 miesięcy</t>
  </si>
  <si>
    <t>ZUSZ/20100</t>
  </si>
  <si>
    <t>Rozrachunki z odbiorcami-operacyjne (nal.krótkot.)</t>
  </si>
  <si>
    <t>ZUSZ/27100</t>
  </si>
  <si>
    <t>Aktual.należności z tyt dostaw i usług-operacyjne</t>
  </si>
  <si>
    <t>ZUSZ/30201</t>
  </si>
  <si>
    <t>KT usługi nieodebrane</t>
  </si>
  <si>
    <t>ZUSZ6</t>
  </si>
  <si>
    <t>3. inne</t>
  </si>
  <si>
    <t>ZUSZ/20800</t>
  </si>
  <si>
    <t>Wątpliwe nal. z tyt.dost.i usług-oper.</t>
  </si>
  <si>
    <t>ZUSZ/21200</t>
  </si>
  <si>
    <t>Dodatnie różnice kursowe na 31 GRU</t>
  </si>
  <si>
    <t>ZUSZ/23200</t>
  </si>
  <si>
    <t>Pożyczki mieszkaniowe z ZFŚS - rozlicz poza HR</t>
  </si>
  <si>
    <t>ZUSZ/23201</t>
  </si>
  <si>
    <t>Pożyczki mieszkaniowe z ZFŚS-pracownicy</t>
  </si>
  <si>
    <t>ZUSZ/23400</t>
  </si>
  <si>
    <t>Inne rozrachunki z pracownikami</t>
  </si>
  <si>
    <t>ZUSZ5</t>
  </si>
  <si>
    <t>4. wewnątrzzakładowe</t>
  </si>
  <si>
    <t>ZUSZ/24201</t>
  </si>
  <si>
    <t>Rozrachunki wewnątrzzakładowe - O/ZUS, C/ZUS Odb</t>
  </si>
  <si>
    <t>ZUSZ0010202100</t>
  </si>
  <si>
    <t>5. dochodzone na drodze sądowej</t>
  </si>
  <si>
    <t>ZUSZ/27130</t>
  </si>
  <si>
    <t>Aktualizacja należności doch.na drodze sądowej</t>
  </si>
  <si>
    <t>ZUSZ0010203000</t>
  </si>
  <si>
    <t>III. Inwestycje krótkoterminowe</t>
  </si>
  <si>
    <t>ZUSZ0010203100</t>
  </si>
  <si>
    <t>1. Krótkoterminowe aktywa finansowe</t>
  </si>
  <si>
    <t>ZUSZ0010203130</t>
  </si>
  <si>
    <t>d) środki pieniężne i inne aktywa pieniężne</t>
  </si>
  <si>
    <t>ZUSZ0010203131</t>
  </si>
  <si>
    <t>- środki pieniężne w kasie i na rachunku</t>
  </si>
  <si>
    <t>ZUSZ/10100</t>
  </si>
  <si>
    <t>Kasa krajowych środków pieniężnych</t>
  </si>
  <si>
    <t>ZUSZ/10200</t>
  </si>
  <si>
    <t>EUR_Kasa zagranicznych środków pieniężnych ZUS</t>
  </si>
  <si>
    <t>ZUSZ/10201</t>
  </si>
  <si>
    <t>GBP_Kasa zagranicznych środków pieniężnych ZUS</t>
  </si>
  <si>
    <t>ZUSZ/10203</t>
  </si>
  <si>
    <t>USD_Kasa zagranicznych środków pieniężnych ZUS</t>
  </si>
  <si>
    <t>ZUSZ/11200</t>
  </si>
  <si>
    <t>Skonsolid rach bieżący śr pieniężnych ZUS-BH 1</t>
  </si>
  <si>
    <t>ZUSZ/11201</t>
  </si>
  <si>
    <t>Rach pomocniczy śr pieniężnych ZUS-BH 2</t>
  </si>
  <si>
    <t>ZUSZ/11298</t>
  </si>
  <si>
    <t>KT_DT_Skonsolid rach bieżący śr pienięż_ZUS-BH</t>
  </si>
  <si>
    <t>ZUSZ/11299</t>
  </si>
  <si>
    <t>KT_CT_Skonsolid rach bieżący śr pienięż_ZUS-BH</t>
  </si>
  <si>
    <t>ZUSZ/11310</t>
  </si>
  <si>
    <t>Pozost rach bieżące śr pieniężnych ZUS PKO BP S.A.</t>
  </si>
  <si>
    <t>ZUSZ/11370</t>
  </si>
  <si>
    <t>Pozost rach bieżące śr pieniężnych ZUS PEKAO SA</t>
  </si>
  <si>
    <t>ZUSZ/11398</t>
  </si>
  <si>
    <t>KT_DT_zaś_pogrz-rach bież.śr.pienięż_gr 11300</t>
  </si>
  <si>
    <t>ZUSZ/11399</t>
  </si>
  <si>
    <t>KT_CT_zaś_pogrz-rach bież.śr.pienięż_gr 11300</t>
  </si>
  <si>
    <t>ZUSZ/11400</t>
  </si>
  <si>
    <t>Pozost rach bieżące śr pieniężnych ZUS NBP O/O</t>
  </si>
  <si>
    <t>ZUSZ/11498</t>
  </si>
  <si>
    <t>KT_DT_pozost.rach.bież.śr.pienięż_gr 11400</t>
  </si>
  <si>
    <t>ZUSZ/11499</t>
  </si>
  <si>
    <t>KT_CT_pozost.rach.bież.śr.pienięż_gr 11400</t>
  </si>
  <si>
    <t>ZUSZ/12000</t>
  </si>
  <si>
    <t>Rach bankowe-wadia;zabezpiecz wykonania umów BH 1</t>
  </si>
  <si>
    <t>ZUSZ/12001</t>
  </si>
  <si>
    <t>Rach bankowe-wadia;zabezpiecz wykonania umów BH 2</t>
  </si>
  <si>
    <t>ZUSZ/12098</t>
  </si>
  <si>
    <t>KT_DT_Rach_bank_wadia;zabezpiecz wykonania umów BH</t>
  </si>
  <si>
    <t>ZUSZ/12099</t>
  </si>
  <si>
    <t>KT_CT_Rach_bank_wadia;zabezpiecz wykonania umów BH</t>
  </si>
  <si>
    <t>ZUSZ/12100</t>
  </si>
  <si>
    <t>Lokaty-wadia, zabezpieczenia wykonania umów BH 1</t>
  </si>
  <si>
    <t>ZUSZ/12170</t>
  </si>
  <si>
    <t>Lokaty-wadia, zabezpieczenia wykonania umów PEKAO</t>
  </si>
  <si>
    <t>ZUSZ/12300</t>
  </si>
  <si>
    <t>Zabezpieczenia, kaucje, czeki potwierdzone</t>
  </si>
  <si>
    <t>ZUSZ/12700</t>
  </si>
  <si>
    <t>Rach. bankowe w walucie obcej EUR BH1</t>
  </si>
  <si>
    <t>ZUSZ/12702</t>
  </si>
  <si>
    <t>Rach. bankowe w walucie obcej EUR BH3</t>
  </si>
  <si>
    <t>ZUSZ/12798</t>
  </si>
  <si>
    <t>KT_DT_Rach bankowy projekt unijny BH</t>
  </si>
  <si>
    <t>ZUSZ/12799</t>
  </si>
  <si>
    <t>KT_CT_Rach bankowy projekt unijny BH</t>
  </si>
  <si>
    <t>ZUSZ/12800</t>
  </si>
  <si>
    <t>Rach bankowe w wal.obcej renty zagr. EUR BH 1</t>
  </si>
  <si>
    <t>ZUSZ/12871</t>
  </si>
  <si>
    <t>Rach bankowe w wal.obcej renty zagr USD PEKAO 2</t>
  </si>
  <si>
    <t>ZUSZ/13500</t>
  </si>
  <si>
    <t>Rachunek bieżący ZFŚS BH</t>
  </si>
  <si>
    <t>ZUSZ/13598</t>
  </si>
  <si>
    <t>KT_DT_Rach_bank_ZFŚS BH</t>
  </si>
  <si>
    <t>ZUSZ/13599</t>
  </si>
  <si>
    <t>KT_CT_Rach_bank_ZFŚS BH</t>
  </si>
  <si>
    <t>ZUSZ/13600</t>
  </si>
  <si>
    <t>Lokaty - ZFŚS BH</t>
  </si>
  <si>
    <t>ZUSZ/13900</t>
  </si>
  <si>
    <t>Rachunki bankowe lokat długo i krótkoterminowych</t>
  </si>
  <si>
    <t>ZUSZ0010203132</t>
  </si>
  <si>
    <t>- inne środki pieniężne</t>
  </si>
  <si>
    <t>ZUSZ/14900</t>
  </si>
  <si>
    <t>Środki pieniężne w drodze</t>
  </si>
  <si>
    <t>ZUSZ/14200</t>
  </si>
  <si>
    <t>Naliczone_odsetki od aktywów finansowych</t>
  </si>
  <si>
    <t>ZUSZ0010204000</t>
  </si>
  <si>
    <t>IV. Krótkoterminowe rozliczenia międzyokr.</t>
  </si>
  <si>
    <t>ZUSZ/64100</t>
  </si>
  <si>
    <t>Odpisy na ZFŚS</t>
  </si>
  <si>
    <t>ZUSZ/64101</t>
  </si>
  <si>
    <t>Zapłacone z góry zobowiązania za czynsze itp.</t>
  </si>
  <si>
    <t>ZUSZ/64102</t>
  </si>
  <si>
    <t>Zapłacone z góry ubezpieczenia majątkowe i osobowe</t>
  </si>
  <si>
    <t>ZUSZ/64103</t>
  </si>
  <si>
    <t>Zapł. z góry podat.opłaty(np.podatek od nieruchom)</t>
  </si>
  <si>
    <t>ZUSZ/64104</t>
  </si>
  <si>
    <t>Zapł.z góry opłaty za wieczyste użytkow. gruntów</t>
  </si>
  <si>
    <t>ZUSZ/64105</t>
  </si>
  <si>
    <t>Zapł.z góry prenum.czasopism i innych fachow.publ.</t>
  </si>
  <si>
    <t>ZUSZ/64107</t>
  </si>
  <si>
    <t>Zapłacoen z góry kwoty z umów rocznych</t>
  </si>
  <si>
    <t>ZUSZ/64109</t>
  </si>
  <si>
    <t>Pozost.rozlicz.międzyokres.czynne kosztów oper.</t>
  </si>
  <si>
    <t>ZUSZ0020100000</t>
  </si>
  <si>
    <t>A. Fundusz własny</t>
  </si>
  <si>
    <t>ZUSZ0020101000</t>
  </si>
  <si>
    <t>I. Fundusz podstawowy</t>
  </si>
  <si>
    <t>ZUSZ/80100</t>
  </si>
  <si>
    <t>Fundusz Zakładu</t>
  </si>
  <si>
    <t>ZUSZ0020200000</t>
  </si>
  <si>
    <t>B. Zobowiązania i rezerwy na zobowiązania</t>
  </si>
  <si>
    <t>ZUSZ0020201000</t>
  </si>
  <si>
    <t>I. Rezerwy na zobowiązania</t>
  </si>
  <si>
    <t>ZUSZ0020201300</t>
  </si>
  <si>
    <t>2. Pozostałe rezerwy</t>
  </si>
  <si>
    <t>ZUSZ0020201320</t>
  </si>
  <si>
    <t>b) krótkoterminowe</t>
  </si>
  <si>
    <t>ZUSZ/84120</t>
  </si>
  <si>
    <t>Rezerwa na postępowania sądowe</t>
  </si>
  <si>
    <t>ZUSZ/84121</t>
  </si>
  <si>
    <t>Rezerwy na niewykorzystane urlopy pracowników</t>
  </si>
  <si>
    <t>ZUSZ/84122</t>
  </si>
  <si>
    <t>Rezerwy na odsetki do OFE</t>
  </si>
  <si>
    <t>ZUSZ0020203000</t>
  </si>
  <si>
    <t>III. Zobowiązania krótkoterminowe</t>
  </si>
  <si>
    <t>ZUSZ0020203240</t>
  </si>
  <si>
    <t>c) z tytułu dostaw i usług, o okresie wymag.:</t>
  </si>
  <si>
    <t>ZUSZ0020203241</t>
  </si>
  <si>
    <t>ZUSZ/20200</t>
  </si>
  <si>
    <t>Rozrachunki z dostawcami-operacyjne</t>
  </si>
  <si>
    <t>ZUSZ/20210</t>
  </si>
  <si>
    <t>Rozrachunki z dostawcami-niefin.akt.trw.</t>
  </si>
  <si>
    <t>ZUSZ/30102</t>
  </si>
  <si>
    <t>KT Dostawy nieafakturowane</t>
  </si>
  <si>
    <t>ZUSZ/30202</t>
  </si>
  <si>
    <t>KT Usługi nieafakturowane</t>
  </si>
  <si>
    <t>ZUSZ0020203270</t>
  </si>
  <si>
    <t>f) z tyt.pod., ceł, ubezp. i innych świadczeń</t>
  </si>
  <si>
    <t>ZUSZ/22500</t>
  </si>
  <si>
    <t>Roz.z U.Skar.z tyt.pob.zalicz.na pod.doch.osób fiz</t>
  </si>
  <si>
    <t>ZUSZ/22510</t>
  </si>
  <si>
    <t>Rozrachunki z Urzędem Skarbowym z tytułu podak.VAT</t>
  </si>
  <si>
    <t>ZUSZ/22531</t>
  </si>
  <si>
    <t>Rozrach.z tytuł.pod.od nieruchomości wg deklaracji</t>
  </si>
  <si>
    <t>ZUSZ/22532</t>
  </si>
  <si>
    <t>Rozrach.z tyt.pod.od środków transp.wg deklaracji</t>
  </si>
  <si>
    <t>ZUSZ/22910</t>
  </si>
  <si>
    <t>Rozrach. z PFRON z tyt. wpłat(scentr.) wg dekl.</t>
  </si>
  <si>
    <t>ZUSZ/22951</t>
  </si>
  <si>
    <t>Rozrach. z ZUS-ubezpieczenie społecz. wg deklar.</t>
  </si>
  <si>
    <t>ZUSZ/22952</t>
  </si>
  <si>
    <t>Rozrach. z ZUS-ubezpiecz. zdrowot. wg deklar.</t>
  </si>
  <si>
    <t>ZUSZ/22953</t>
  </si>
  <si>
    <t>Rozrach. z ZUS-Fundusz Pracy wg deklar.</t>
  </si>
  <si>
    <t>ZUSZ/23300</t>
  </si>
  <si>
    <t>Potrącenia z wynagrodz. (bez poż. mieszkaniowych)</t>
  </si>
  <si>
    <t>ZUSZ0020203290</t>
  </si>
  <si>
    <t>h) inne</t>
  </si>
  <si>
    <t>ZUSZ/21100</t>
  </si>
  <si>
    <t>Wpłaty-vadia;zabezp-umów;inne z tyt_zamówień_publ.</t>
  </si>
  <si>
    <t>ZUSZ0020203200</t>
  </si>
  <si>
    <t>2. Zobowiązania wewnątrzzakładowe</t>
  </si>
  <si>
    <t>ZUSZ/24200</t>
  </si>
  <si>
    <t>Rozrachunki wewnątrzzakładowe - O/ZUS, C/ZUS</t>
  </si>
  <si>
    <t>ZUSZ0020203300</t>
  </si>
  <si>
    <t>3. Fundusze specjalne</t>
  </si>
  <si>
    <t>ZUSZ/85100</t>
  </si>
  <si>
    <t>Zakładowy Fundusz Świadczeń Socjalnych</t>
  </si>
  <si>
    <t>ZUSZ/85110</t>
  </si>
  <si>
    <t>Zakład Usług Socjalnych</t>
  </si>
  <si>
    <t>ZUSZ0020204000</t>
  </si>
  <si>
    <t>IV. Rozliczenia międzyokresowe</t>
  </si>
  <si>
    <t>ZUSZ0020204200</t>
  </si>
  <si>
    <t>1. Inne rozliczenia międzyokresowe</t>
  </si>
  <si>
    <t>ZUSZ0020204210</t>
  </si>
  <si>
    <t>a) długoterminowe</t>
  </si>
  <si>
    <t>ZUSZ/64300</t>
  </si>
  <si>
    <t>Dostawy, usługi nie będące zobowiązaniami</t>
  </si>
  <si>
    <t>ZUSZ0020204220</t>
  </si>
  <si>
    <t>ZUSZ/64310</t>
  </si>
  <si>
    <t>Wynagrodzenia brutto</t>
  </si>
  <si>
    <t>ZUSZ/64311</t>
  </si>
  <si>
    <t>Pochodne od wynagrodzeń brutto</t>
  </si>
  <si>
    <t>ZUSZ/64390</t>
  </si>
  <si>
    <t>Pozost.rozlicz.międzyokres.bierne kosztów operacy</t>
  </si>
  <si>
    <t>ZUSZ/83100</t>
  </si>
  <si>
    <t>Otrzym.należne wpłaty na przyszłe dostawy itp</t>
  </si>
  <si>
    <t>ZUSZ/83200</t>
  </si>
  <si>
    <t>Otrzym.środki pienięż.na nabycie niefinan.akt.trw</t>
  </si>
  <si>
    <t>ZUSZ/83300</t>
  </si>
  <si>
    <t>Otrzymane nieodpłatnie niefinansowe aktywa trwałe</t>
  </si>
  <si>
    <t>ZUSZ/83400</t>
  </si>
  <si>
    <t>Pozostałe rozliczenia międzyokresowe przychodów</t>
  </si>
  <si>
    <t>ZUSZ/41171</t>
  </si>
  <si>
    <t>Drobny sprzęt transp_(np. wózki magazyn)</t>
  </si>
  <si>
    <t>ZUSZ/41174</t>
  </si>
  <si>
    <t>Maszyny, sprzęt i wyposaż.techn_biurowe</t>
  </si>
  <si>
    <t>ZUSZ/42305</t>
  </si>
  <si>
    <t>Pozost_koszty_prowizje_bankowe-rach.wal.</t>
  </si>
  <si>
    <t>ZUSZ/45412</t>
  </si>
  <si>
    <t>Opłaty za_szkolenia pracown_(bhp,ppoż)</t>
  </si>
  <si>
    <t>ZUSZ/46102</t>
  </si>
  <si>
    <t>Nagrody szczególne np. konkursowe</t>
  </si>
  <si>
    <t>ZUSZ/46340</t>
  </si>
  <si>
    <t>Inne koszty podróży</t>
  </si>
  <si>
    <t>ZUSZ/75510</t>
  </si>
  <si>
    <t>Zapłacone odszkod_kary itp.-osoby fizycz</t>
  </si>
  <si>
    <t>ZUSZ/73200</t>
  </si>
  <si>
    <t>Odsetki_zwłoka w przekazyw_podatk_opłat</t>
  </si>
  <si>
    <t>ZUSZ/73230</t>
  </si>
  <si>
    <t>Nadpłacone składki-odsetki dla płatników</t>
  </si>
  <si>
    <t>ZUSZ/73231</t>
  </si>
  <si>
    <t>Odsetki dla ubezpiecz_nadpłacone_składki</t>
  </si>
  <si>
    <t>ZUSZ/73241</t>
  </si>
  <si>
    <t>Odsetki dla ubezp_przekrocz_30-krotności</t>
  </si>
  <si>
    <t>III. Aktualizacja wartości inwestycji</t>
  </si>
  <si>
    <t>ZUSZ/73400</t>
  </si>
  <si>
    <t>Odpisy aktual_zmn wartości inwestycji</t>
  </si>
  <si>
    <t>J. Wynik zdarzeń nadzwyczajnych</t>
  </si>
  <si>
    <t>II. Straty nadzwyczajne</t>
  </si>
  <si>
    <t>ZUSZ/77510</t>
  </si>
  <si>
    <t>Wart_netto aktywów utraconych_zdarz_loso</t>
  </si>
  <si>
    <t>ZZKG_V01_003_1</t>
  </si>
  <si>
    <t>REST_H</t>
  </si>
  <si>
    <t>1HIER_REST</t>
  </si>
  <si>
    <t>2014</t>
  </si>
  <si>
    <t>K42014</t>
  </si>
  <si>
    <t>009</t>
  </si>
  <si>
    <t>9</t>
  </si>
  <si>
    <t>Wrzesień</t>
  </si>
  <si>
    <t>Stan na dzień 31.12.2013</t>
  </si>
  <si>
    <t>Stan na dzień 31.12.2014</t>
  </si>
  <si>
    <t>Stan na dzień 31.12.2012</t>
  </si>
  <si>
    <t>ZUSZ/7300</t>
  </si>
  <si>
    <t>Umorzenie Kompleksowego Systemu Informatycznego</t>
  </si>
  <si>
    <t>ZUSZ0010101500</t>
  </si>
  <si>
    <t>3. Zaliczki na wart. niematerialne i prawne</t>
  </si>
  <si>
    <t>ZUSZ/20320</t>
  </si>
  <si>
    <t>Zaliczki przekazane na Wart_Niemater_i_Prawne</t>
  </si>
  <si>
    <t>ZUSZ/30401</t>
  </si>
  <si>
    <t>KT-Dostawy w drodze</t>
  </si>
  <si>
    <t>ZUSZ/30411</t>
  </si>
  <si>
    <t>KB-Dostawy w drodze</t>
  </si>
  <si>
    <t>ZUSZ/31001</t>
  </si>
  <si>
    <t>Materiały na cele inwestycyjne poza MM</t>
  </si>
  <si>
    <t>ZUSZ0010102300</t>
  </si>
  <si>
    <t>3. Zaliczki na środki trwałe w budowie</t>
  </si>
  <si>
    <t>ZUSZ/20310</t>
  </si>
  <si>
    <t>Zaliczki przekazane dostawcom-niefinan. akt. trw.</t>
  </si>
  <si>
    <t>ZUSZ/7434</t>
  </si>
  <si>
    <t>Aktualizacja wartości innych papier.wartościowych</t>
  </si>
  <si>
    <t>ZUSZ0010104324</t>
  </si>
  <si>
    <t>c) inne długoterminowe aktywa finansowe</t>
  </si>
  <si>
    <t>ZUSZ/12192</t>
  </si>
  <si>
    <t>KT B (powyżej  12 m-cy)</t>
  </si>
  <si>
    <t>ZUSZ/30101</t>
  </si>
  <si>
    <t>KT Dostawy w drodze</t>
  </si>
  <si>
    <t>ZUSZ/30111</t>
  </si>
  <si>
    <t>KB Dostawy w drodze</t>
  </si>
  <si>
    <t>ZUSZ/31101</t>
  </si>
  <si>
    <t>Materiały na składzie poza MM</t>
  </si>
  <si>
    <t>ZUSZ/31901</t>
  </si>
  <si>
    <t>Materiały w przerobie poza MM</t>
  </si>
  <si>
    <t>ZUSZ/20101</t>
  </si>
  <si>
    <t>KT_Korekta zapis. strony CT 20100</t>
  </si>
  <si>
    <t>ZUSZ/20102</t>
  </si>
  <si>
    <t>KT_Korekta_ Należn_długoterm.( str.DT 20100)</t>
  </si>
  <si>
    <t>ZUSZ/20110</t>
  </si>
  <si>
    <t>Rozrachunki z odbiorcami-niefin.akt.trw.(nal.krót)</t>
  </si>
  <si>
    <t>ZUSZ/20111</t>
  </si>
  <si>
    <t>KT_Korekta zapis. strony CT 20110</t>
  </si>
  <si>
    <t>ZUSZ/20112</t>
  </si>
  <si>
    <t>KT_Korekta_ Należn_długoterm.( str.DT 20110)</t>
  </si>
  <si>
    <t>ZUSZ/20203</t>
  </si>
  <si>
    <t>KT_B_Należności_Krótkoterminowe</t>
  </si>
  <si>
    <t>ZUSZ/20213</t>
  </si>
  <si>
    <t>ZUSZ/20810</t>
  </si>
  <si>
    <t>Wątpliwe nal. z tyt.dost.i usług-ŚT</t>
  </si>
  <si>
    <t>ZUSZ/27101</t>
  </si>
  <si>
    <t>Aktual.należn z tyt dostaw i usług-niefin.akt.trw.</t>
  </si>
  <si>
    <t>ZUSZ0010202212</t>
  </si>
  <si>
    <t>- powyżej 12 miesięcy</t>
  </si>
  <si>
    <t>ZUSZ/20104</t>
  </si>
  <si>
    <t>KT_B_Należności_Długoterminowe</t>
  </si>
  <si>
    <t>ZUSZ/20114</t>
  </si>
  <si>
    <t>ZUSZ/27180</t>
  </si>
  <si>
    <t>KT B Aktual.należ.dł.-oper. do 27100</t>
  </si>
  <si>
    <t>ZUSZ7</t>
  </si>
  <si>
    <t>2. z tyt.pod.,dot.,ceł,ub.sp.i zdr.oraz in.św</t>
  </si>
  <si>
    <t>ZUSZ/22991</t>
  </si>
  <si>
    <t>KT_B_Należności_z tyt 22XXXX</t>
  </si>
  <si>
    <t>ZUSZ/23401</t>
  </si>
  <si>
    <t>KT_Kor_zapisu_str_DT_23400</t>
  </si>
  <si>
    <t>ZUSZ/23410</t>
  </si>
  <si>
    <t>Rozrachunki z pracownikami _ karty bankowe prepaid</t>
  </si>
  <si>
    <t>ZUSZ/24300</t>
  </si>
  <si>
    <t>Rozrachunki z FUS</t>
  </si>
  <si>
    <t>ZUSZ/24301</t>
  </si>
  <si>
    <t>Rozrachunki z FUS-rozliczenia św.finans z Budżetu</t>
  </si>
  <si>
    <t>ZUSZ/24302</t>
  </si>
  <si>
    <t>Rozrachunki z FUS - rozliczenie z tytułu odsetek</t>
  </si>
  <si>
    <t>ZUSZ/24310</t>
  </si>
  <si>
    <t>Rozrachunki z FAL w likwidacji</t>
  </si>
  <si>
    <t>ZUSZ/24320</t>
  </si>
  <si>
    <t>Rozrachunki z FEP</t>
  </si>
  <si>
    <t>ZUSZ/24330</t>
  </si>
  <si>
    <t>Rozrachunki z Funduszami Celowymi - FUS, FAL, FEP</t>
  </si>
  <si>
    <t>ZUSZ/24390</t>
  </si>
  <si>
    <t>KT_Kor_zapisu_str_DT_243XX</t>
  </si>
  <si>
    <t>ZUSZ/24722</t>
  </si>
  <si>
    <t>KT_B_Należności_z tyt.pozost_rozrach</t>
  </si>
  <si>
    <t>ZUSZ/25806</t>
  </si>
  <si>
    <t>Wycena rozliczeń w walucie obcej</t>
  </si>
  <si>
    <t>ZUSZ/27110</t>
  </si>
  <si>
    <t>Aktual. należn. z tyt. rozr. z pracown.-operacyjne</t>
  </si>
  <si>
    <t>ZUSZ/27120</t>
  </si>
  <si>
    <t>Aktualizacja pozost.należności-operacyjne</t>
  </si>
  <si>
    <t>ZUSZ/27121</t>
  </si>
  <si>
    <t>Aktualizacja pozostałych należności- niefin.akt.tr</t>
  </si>
  <si>
    <t>ZUSZ/28801</t>
  </si>
  <si>
    <t>Zwroty środ. do OFE z tyt emer.kap.</t>
  </si>
  <si>
    <t>ZUSZ/24291</t>
  </si>
  <si>
    <t>KT_B_Zobowiązanie_z _ 242XX</t>
  </si>
  <si>
    <t>ZUSZ/23600</t>
  </si>
  <si>
    <t>Należności od pracow. objęte postęp. sądowym</t>
  </si>
  <si>
    <t>ZUSZ/24600</t>
  </si>
  <si>
    <t>Roszczenia sporne pozostałe - dochodzone sądownie</t>
  </si>
  <si>
    <t>ZUSZ10</t>
  </si>
  <si>
    <t>b) inne papiery finansowe</t>
  </si>
  <si>
    <t>ZUSZ/15200</t>
  </si>
  <si>
    <t>ZUSZ/15901</t>
  </si>
  <si>
    <t>Aktualizacja innych papierów wartościowych</t>
  </si>
  <si>
    <t>ZUSZ9</t>
  </si>
  <si>
    <t>c) inne krótkoterminowe aktywa finansowe</t>
  </si>
  <si>
    <t>ZUSZ/12190</t>
  </si>
  <si>
    <t>KT B   (powyżej 3 do 12 m-cy)</t>
  </si>
  <si>
    <t>ZUSZ/10202</t>
  </si>
  <si>
    <t>CHF_Kasa zagranicznych środków pieniężnych ZUS</t>
  </si>
  <si>
    <t>ZUSZ/10204</t>
  </si>
  <si>
    <t>NOK_Kasa zagranicznych środków pieniężnych ZUS</t>
  </si>
  <si>
    <t>ZUSZ/10205</t>
  </si>
  <si>
    <t>CAD_Kasa zagranicznych środków pieniężnych ZUS</t>
  </si>
  <si>
    <t>ZUSZ/10206</t>
  </si>
  <si>
    <t>SEK_Kasa zagranicznych środków pieniężnych ZUS</t>
  </si>
  <si>
    <t>ZUSZ/10207</t>
  </si>
  <si>
    <t>AUD_Kasa zagranicznych środków pieniężnych ZUS</t>
  </si>
  <si>
    <t>ZUSZ/10208</t>
  </si>
  <si>
    <t>DKK_Kasa zagranicznych środków pieniężnych</t>
  </si>
  <si>
    <t>ZUSZ/11210</t>
  </si>
  <si>
    <t>Skonsolid rach bieżący śr pieniężnych ZUS-PKOBP</t>
  </si>
  <si>
    <t>ZUSZ/11296</t>
  </si>
  <si>
    <t>KT_DT_Skonsolid rach bieżący śr pienięż_ZUS-PKOBP</t>
  </si>
  <si>
    <t>ZUSZ/11297</t>
  </si>
  <si>
    <t>KT_CT_Skonsolid rach bieżący śr pienięż_ZUS-PKOBP</t>
  </si>
  <si>
    <t>ZUSZ/11330</t>
  </si>
  <si>
    <t>Pozost rach bieżące śr pieniężnych ZUS KB S.A.</t>
  </si>
  <si>
    <t>ZUSZ/11340</t>
  </si>
  <si>
    <t>Pozost rach bieżące śr pieniężnych ZUS BZ WBK SA</t>
  </si>
  <si>
    <t>ZUSZ/11350</t>
  </si>
  <si>
    <t>Pozostały rach bieżący śr pieniężnych ZUS - BRE</t>
  </si>
  <si>
    <t>ZUSZ/11360</t>
  </si>
  <si>
    <t>Pozost rach bieżące śr pieniężnych ZUS BS</t>
  </si>
  <si>
    <t>ZUSZ/11380</t>
  </si>
  <si>
    <t>Pozost rach bieżące śr pieniężnych ZUS MBR S.A.</t>
  </si>
  <si>
    <t>ZUSZ/11396</t>
  </si>
  <si>
    <t>KT_DT_poz_rach bież.śr.pienięż_gr 11300</t>
  </si>
  <si>
    <t>ZUSZ/11397</t>
  </si>
  <si>
    <t>KT_CT_poz_rach bież.śr.pienięż_gr 11300</t>
  </si>
  <si>
    <t>ZUSZ/11496</t>
  </si>
  <si>
    <t>KT_DT_poz_rach bież.śr.pienięż_gr 11400</t>
  </si>
  <si>
    <t>ZUSZ/11497</t>
  </si>
  <si>
    <t>KT_CT_poz_rach bież.śr.pienięż_gr 11400</t>
  </si>
  <si>
    <t>ZUSZ/11596</t>
  </si>
  <si>
    <t>KT_DT_poz_rach bież.śr.pienięż_gr 11500</t>
  </si>
  <si>
    <t>ZUSZ/11597</t>
  </si>
  <si>
    <t>KT_CT_poz_rach bież.śr.pienięż_gr 11500</t>
  </si>
  <si>
    <t>ZUSZ/12010</t>
  </si>
  <si>
    <t>Rach bankowe-wadia;zabezpiecz PKOBP</t>
  </si>
  <si>
    <t>ZUSZ/12070</t>
  </si>
  <si>
    <t>Rach bankowe-wadia;zabezpiecz wykonania umów PEKAO</t>
  </si>
  <si>
    <t>ZUSZ/12096</t>
  </si>
  <si>
    <t>KT_DT_Rach_bank_wadia;zabezpiecz PKOBP</t>
  </si>
  <si>
    <t>ZUSZ/12097</t>
  </si>
  <si>
    <t>KT_CT_Rach_bank_wadia;zabezpiecz PKOBP</t>
  </si>
  <si>
    <t>ZUSZ/12101</t>
  </si>
  <si>
    <t>Lokaty-wadia, zabezpieczenia wykonania umów BH 2</t>
  </si>
  <si>
    <t>ZUSZ/12110</t>
  </si>
  <si>
    <t>Lokaty-wadia, zabezpieczenia wykonania umów PKO-BP</t>
  </si>
  <si>
    <t>ZUSZ/12191</t>
  </si>
  <si>
    <t>KT Kor (powyżej 3 do 12 m-cy)</t>
  </si>
  <si>
    <t>ZUSZ/12193</t>
  </si>
  <si>
    <t>KT Kor (powyżej  12 m-cy)</t>
  </si>
  <si>
    <t>ZUSZ/12710</t>
  </si>
  <si>
    <t>Rach. Bankowy - projekty unijne PKOBP1</t>
  </si>
  <si>
    <t>ZUSZ/12711</t>
  </si>
  <si>
    <t>Rach. Bankowy - projekty unijne PKOBP2</t>
  </si>
  <si>
    <t>ZUSZ/12712</t>
  </si>
  <si>
    <t>Rach. Bankowy - projekty unijne PKOBP3</t>
  </si>
  <si>
    <t>ZUSZ/12713</t>
  </si>
  <si>
    <t>Rach. Bankowy - projekty unijne PKOBP4</t>
  </si>
  <si>
    <t>ZUSZ/12714</t>
  </si>
  <si>
    <t>Rach. Bankowy - projekty unijne PKOBP5</t>
  </si>
  <si>
    <t>ZUSZ/12796</t>
  </si>
  <si>
    <t>KT_DT_Rach bankowy projekt unijny PKOBP</t>
  </si>
  <si>
    <t>ZUSZ/12797</t>
  </si>
  <si>
    <t>KT_CT_Rach bankowy projekt unijny PKOBP</t>
  </si>
  <si>
    <t>ZUSZ/12801</t>
  </si>
  <si>
    <t>Rach bankowe w wal.obcej zlec dewizowe EUR BH 2</t>
  </si>
  <si>
    <t>ZUSZ/12870</t>
  </si>
  <si>
    <t>Rach bankowe w wal.obcej renty zagr EUR PEKAO 1</t>
  </si>
  <si>
    <t>ZUSZ/12899</t>
  </si>
  <si>
    <t>KT_BA_Wycena waluty różnice kursowe do 12800</t>
  </si>
  <si>
    <t>ZUSZ/13510</t>
  </si>
  <si>
    <t>Rachunek bieżący ZFŚS PKOBP</t>
  </si>
  <si>
    <t>ZUSZ/13596</t>
  </si>
  <si>
    <t>KT_DT_Rach_bank_ZFŚS PKOBP</t>
  </si>
  <si>
    <t>ZUSZ/13597</t>
  </si>
  <si>
    <t>KT_CT_Rach_bank_ZFŚS PKOBP</t>
  </si>
  <si>
    <t>ZUSZ/18100</t>
  </si>
  <si>
    <t>Rachunek scentralizowany 51 - FUS NBP O/O</t>
  </si>
  <si>
    <t>ZUSZ/18200</t>
  </si>
  <si>
    <t>Rachunek scentralizowany 52 - NFZ NBP O/O</t>
  </si>
  <si>
    <t>ZUSZ/18300</t>
  </si>
  <si>
    <t>Rachunek scentralizowany 53 - FP, FGŚP NBP O/O</t>
  </si>
  <si>
    <t>ZUSZ/18400</t>
  </si>
  <si>
    <t>Rachunek scentralizowany 54 - FEP NBP O/O</t>
  </si>
  <si>
    <t>ZUSZ/18800</t>
  </si>
  <si>
    <t>Rachunek scentralizowany - EmOFE NBP O/O</t>
  </si>
  <si>
    <t>ZUSZ/18801</t>
  </si>
  <si>
    <t>Rachunek scentralizowany - EmOFE NBP O/O zw</t>
  </si>
  <si>
    <t>ZUSZ/66100</t>
  </si>
  <si>
    <t>Rozl.międzyok.nalicz.ods od lokat na dzień bilans.</t>
  </si>
  <si>
    <t>ZUSZ/66110</t>
  </si>
  <si>
    <t>Rozliczenia międzyokresowe prowizji od OFE</t>
  </si>
  <si>
    <t>ZUSZ0020201200</t>
  </si>
  <si>
    <t>1. Rezerwa na świadczenia emerytalne i podob.</t>
  </si>
  <si>
    <t>ZUSZ0020201210</t>
  </si>
  <si>
    <t>a) długoterminowa</t>
  </si>
  <si>
    <t>ZUSZ/84119</t>
  </si>
  <si>
    <t>KT_B_RMP_Długoterm_z tyt 84100 i 10</t>
  </si>
  <si>
    <t>ZUSZ0020201220</t>
  </si>
  <si>
    <t>b) krótkoterminowa</t>
  </si>
  <si>
    <t>ZUSZ/84100</t>
  </si>
  <si>
    <t>Rezerwa na nagrody jubileuszowe</t>
  </si>
  <si>
    <t>ZUSZ/84110</t>
  </si>
  <si>
    <t>Rezerwa na odprawy emerytalne</t>
  </si>
  <si>
    <t>ZUSZ/84118</t>
  </si>
  <si>
    <t>KT_Kor_zapisu_str_CT_kont 84100 i 10</t>
  </si>
  <si>
    <t>ZUSZ/84123</t>
  </si>
  <si>
    <t>Inne pozostałe rezerwy</t>
  </si>
  <si>
    <t>ZUSZ0020202000</t>
  </si>
  <si>
    <t>II. Zobowiązania długoterminowe</t>
  </si>
  <si>
    <t>ZUSZ0020202100</t>
  </si>
  <si>
    <t>1. Wobec pozostałych jednostek</t>
  </si>
  <si>
    <t>ZUSZ0020302240</t>
  </si>
  <si>
    <t>c) inne</t>
  </si>
  <si>
    <t>ZUSZ/21102</t>
  </si>
  <si>
    <t>KT_B_Zobowiązania_Długoterminowe_z tyt 21100</t>
  </si>
  <si>
    <t>ZUSZ0020203100</t>
  </si>
  <si>
    <t>ZUSZ/20103</t>
  </si>
  <si>
    <t>KT_B_Zobowiązania_Krótkoterminowe</t>
  </si>
  <si>
    <t>ZUSZ/20113</t>
  </si>
  <si>
    <t>ZUSZ/20201</t>
  </si>
  <si>
    <t>KT_Korekta zapis. strony DT 20100</t>
  </si>
  <si>
    <t>ZUSZ/20202</t>
  </si>
  <si>
    <t>KT_Korekta_ Zobow_Długoterm.( str.CT 20200)</t>
  </si>
  <si>
    <t>ZUSZ/20211</t>
  </si>
  <si>
    <t>ZUSZ/30112</t>
  </si>
  <si>
    <t>KB Dostawy niefakturowane</t>
  </si>
  <si>
    <t>ZUSZ/30402</t>
  </si>
  <si>
    <t>KT-Dostawy niefakturowane</t>
  </si>
  <si>
    <t>ZUSZ0020203242</t>
  </si>
  <si>
    <t>- ponad 12 miesięcy</t>
  </si>
  <si>
    <t>ZUSZ/20204</t>
  </si>
  <si>
    <t>KT_B_Zobowiązaniai_Długoterminowe</t>
  </si>
  <si>
    <t>ZUSZ/22533</t>
  </si>
  <si>
    <t>Rozrachunki z tytułu innych podatków wg deklaracji</t>
  </si>
  <si>
    <t>ZUSZ/22990</t>
  </si>
  <si>
    <t>KT_Kor_zapisu_str_DT_kont 22XXXX</t>
  </si>
  <si>
    <t>ZUSZ/21101</t>
  </si>
  <si>
    <t>KT_Kor_zapisu_str_DT_konta 21100</t>
  </si>
  <si>
    <t>ZUSZ/23111</t>
  </si>
  <si>
    <t>Przelewy-rozliczenie wypłat nie będących wynagrodz</t>
  </si>
  <si>
    <t>ZUSZ/23112</t>
  </si>
  <si>
    <t>Przelewy-rozliczenie potrąceń komorniczych HR</t>
  </si>
  <si>
    <t>ZUSZ/23121</t>
  </si>
  <si>
    <t>kasa-rozliczenie wypłat nie będących wynagr</t>
  </si>
  <si>
    <t>ZUSZ/23402</t>
  </si>
  <si>
    <t>KT_B_Zobowiązania_z tyt.rozrach_z_pracownikami</t>
  </si>
  <si>
    <t>ZUSZ/24100</t>
  </si>
  <si>
    <t>Rozrachunki wewnątrzzakładowe - ZFŚS  a Zakład</t>
  </si>
  <si>
    <t>ZUSZ/24391</t>
  </si>
  <si>
    <t>KT_B_Zobowiązanie_z _ 243XX</t>
  </si>
  <si>
    <t>ZUSZ/24721</t>
  </si>
  <si>
    <t>KT_Kor_zapisu_str_DT_247XX</t>
  </si>
  <si>
    <t>ZUSZ/25800</t>
  </si>
  <si>
    <t>Rozrl.wpłat.zagran.na wypłaty śwadczeń emeryt_walu</t>
  </si>
  <si>
    <t>ZUSZ/25809</t>
  </si>
  <si>
    <t>KT_Wycena bilansowa w walucie obcej do 25800</t>
  </si>
  <si>
    <t>ZUSZ/28800</t>
  </si>
  <si>
    <t>Rozliczenie środ z OFE z tyt emer.kap.-Dostawca</t>
  </si>
  <si>
    <t>ZUSZ/24290</t>
  </si>
  <si>
    <t>KT_Kor_zapisu_str_DT_242XX</t>
  </si>
  <si>
    <t>ZUSZ/83491</t>
  </si>
  <si>
    <t>KT_B_RMP_Długoterm_z tyt 83XXXX</t>
  </si>
  <si>
    <t>ZUSZ/83201</t>
  </si>
  <si>
    <t>Otrzym. środki pienięż na nabycie ST - AA</t>
  </si>
  <si>
    <t>ZUSZ/83301</t>
  </si>
  <si>
    <t>Otrzymane nieodpł. niefinansowe aktywa trwałe -AA</t>
  </si>
  <si>
    <t>ZUSZ/83490</t>
  </si>
  <si>
    <t>KT_Kor_zapisu_str_CT_kont 83XXXX</t>
  </si>
  <si>
    <t>I.  Przychód z odpisów z FUS i FEP</t>
  </si>
  <si>
    <t>ZUSZ/70009</t>
  </si>
  <si>
    <t>Odpis z FEP 2461</t>
  </si>
  <si>
    <t>ZUSZ/70400</t>
  </si>
  <si>
    <t>Przych_obsługa świad-zbiegow_dla KRUS</t>
  </si>
  <si>
    <t>ZUSZ/70501</t>
  </si>
  <si>
    <t>Przych_z tyt_szkoleń dla pracodawców</t>
  </si>
  <si>
    <t>ZUSZ/71003</t>
  </si>
  <si>
    <t>Przych_zwrot_koszt_egzek_zob do alim_FAL</t>
  </si>
  <si>
    <t>ZUSZ/71004</t>
  </si>
  <si>
    <t>Przych_zwrot_koszt_egzek-komorn_skarbowi</t>
  </si>
  <si>
    <t>ZUSZ/71006</t>
  </si>
  <si>
    <t>Przych_zwrotu koszt_egzek_świadcz_ z FEP</t>
  </si>
  <si>
    <t>ZUSZ/71007</t>
  </si>
  <si>
    <t>Przych_z_tyt_zwrotu kosztów sądowych</t>
  </si>
  <si>
    <t>ZUSZ/71101</t>
  </si>
  <si>
    <t>Przych_druki zaświa_lekarskich dla KRUS</t>
  </si>
  <si>
    <t>V.  Koszt wytworz. produktów na wł. potrzeby</t>
  </si>
  <si>
    <t>ZUSZ/79000</t>
  </si>
  <si>
    <t>Obroty wewnętrz-prod_wyk_na potrzeby ZUS</t>
  </si>
  <si>
    <t>I. Przelewy redystrybucyjne do Oddziałów ZUS</t>
  </si>
  <si>
    <t>ZUSZ/70011</t>
  </si>
  <si>
    <t>Przelewy redystryb_do Oddzi_ ZUS (scen)</t>
  </si>
  <si>
    <t>Amortyz_Śr_Trw_jednorazowa ze środków inwestyc</t>
  </si>
  <si>
    <t>ZUSZ/40102</t>
  </si>
  <si>
    <t>Amortyz_środków_trwałych -jednor-bieżące</t>
  </si>
  <si>
    <t>Papier_do biurowych urządzeń drukujących</t>
  </si>
  <si>
    <t>Mat_ekspl i cz_zam_do biur_urz_druk_poli</t>
  </si>
  <si>
    <t>ZUSZ/41114</t>
  </si>
  <si>
    <t>Mat_ekspl i części_zam_do pozost_ urządz</t>
  </si>
  <si>
    <t>Materiały na cele_bhp i_p.poż_</t>
  </si>
  <si>
    <t>Materiały dekoracyjne i okolicznościowe</t>
  </si>
  <si>
    <t>Masz_urządz_sprzęt RTV_AGD i poz_wyposaż</t>
  </si>
  <si>
    <t>Wydawnictwa fachowe_prasa</t>
  </si>
  <si>
    <t>Materiały_opałowe</t>
  </si>
  <si>
    <t>Usługi_napraw_konserw_urz_wypos biurowego</t>
  </si>
  <si>
    <t>ZUSZ/42104</t>
  </si>
  <si>
    <t>Usł_napraw i kons_biur_urządz_druk_polig</t>
  </si>
  <si>
    <t>ZUSZ/42201</t>
  </si>
  <si>
    <t>Koszt_badań_ubieg.o zagran_św_rentowe_OL</t>
  </si>
  <si>
    <t>Koszty łączy teletrans i internetowych</t>
  </si>
  <si>
    <t>Najem (dzierżawa)sprzętu_komput_i_drukuj</t>
  </si>
  <si>
    <t>Najem pozostałych_urządzeń</t>
  </si>
  <si>
    <t>Najem sal_ośrod_hot_na cele szkol_pozost</t>
  </si>
  <si>
    <t>Usługi_transportowe</t>
  </si>
  <si>
    <t>Usługi poligraficzne</t>
  </si>
  <si>
    <t>ZUSZ/42720</t>
  </si>
  <si>
    <t>Usługi aktuarialne i audytorskie</t>
  </si>
  <si>
    <t>ZUSZ/43110</t>
  </si>
  <si>
    <t>Koszt egzekucyjne na rzecz NaczelnikówUS</t>
  </si>
  <si>
    <t>ZUSZ/43111</t>
  </si>
  <si>
    <t>Opłat portoryjne i komornicze od składek</t>
  </si>
  <si>
    <t>ZUSZ/43112</t>
  </si>
  <si>
    <t>Opłat porto i komornicz-pozostnależności</t>
  </si>
  <si>
    <t>ZUSZ/43113</t>
  </si>
  <si>
    <t>Opłat notarialne i administ_należnośc</t>
  </si>
  <si>
    <t>ZUSZ/43114</t>
  </si>
  <si>
    <t>Opłat na rzecz sądów i organów sądow_nal</t>
  </si>
  <si>
    <t>ZUSZ/43210</t>
  </si>
  <si>
    <t>Pozost_podat_do_Budżetu_Państ_np. - PCC</t>
  </si>
  <si>
    <t>Środki czystości osobistej BHP</t>
  </si>
  <si>
    <t>Napoje i artykuły spożywcze BHP</t>
  </si>
  <si>
    <t>ZUSZ/46001</t>
  </si>
  <si>
    <t>Zakup usług pozost_na_reprezent_reklamę</t>
  </si>
  <si>
    <t>Zwrot kosztów podróży osobom wezwanym</t>
  </si>
  <si>
    <t>Pozostałe ubezpieczenia</t>
  </si>
  <si>
    <t>ZUSZ/74200</t>
  </si>
  <si>
    <t>Przych_sprzedaż środk_trwałych w budowie</t>
  </si>
  <si>
    <t>ZUSZ/74201</t>
  </si>
  <si>
    <t>Zysk_ze_zbycia niefinansowych aktywów trwałych</t>
  </si>
  <si>
    <t>II. Dotacje</t>
  </si>
  <si>
    <t>ZUSZ/74300</t>
  </si>
  <si>
    <t>Dotacje, subwencje, zaliczone do przycho</t>
  </si>
  <si>
    <t>ZUSZ/74500</t>
  </si>
  <si>
    <t>Otrzymane_odszkod_kary itp._osob_fizyczn</t>
  </si>
  <si>
    <t>ZUSZ/74601</t>
  </si>
  <si>
    <t>Przych_wynajem sal konferencyj_dydaktycz</t>
  </si>
  <si>
    <t>ZUSZ/74800</t>
  </si>
  <si>
    <t>Wpłaty uprzednio odpisanych należności</t>
  </si>
  <si>
    <t>ZUSZ/74802</t>
  </si>
  <si>
    <t>Zwroty stypendiów i kosztów kształcenia</t>
  </si>
  <si>
    <t>ZUSZ/74810</t>
  </si>
  <si>
    <t>Nadwyżki składników aktywów trwałych</t>
  </si>
  <si>
    <t>ZUSZ/74811</t>
  </si>
  <si>
    <t>Nadwyżki składników aktywów obrotowych</t>
  </si>
  <si>
    <t>ZUSZ/74820</t>
  </si>
  <si>
    <t>Rozwiązanie rezerwy na nagr_jubileuszowe</t>
  </si>
  <si>
    <t>ZUSZ/74821</t>
  </si>
  <si>
    <t>Rozwiązanie rezerwy na odprawy emerytaln</t>
  </si>
  <si>
    <t>ZUSZ/74822</t>
  </si>
  <si>
    <t>Rozwiązanie rezerwy na postępowan_sądowe</t>
  </si>
  <si>
    <t>ZUSZ/74824</t>
  </si>
  <si>
    <t>Rozwiązanie pozostałych rezerw</t>
  </si>
  <si>
    <t>ZUSZ/74830</t>
  </si>
  <si>
    <t>Odpisane_umorzone i przedawnione zobowią</t>
  </si>
  <si>
    <t>ZUSZ/75102</t>
  </si>
  <si>
    <t>Wartość netto sprzed_ śr_trwałych w budo</t>
  </si>
  <si>
    <t>ZUSZ/75110</t>
  </si>
  <si>
    <t>Koszty usł_dot_sprzed_niefin_akt_trwały</t>
  </si>
  <si>
    <t>ZUSZ/75400</t>
  </si>
  <si>
    <t>Trwała utrata wart_ WNiP,Śt,ŚT w budowie</t>
  </si>
  <si>
    <t>ZUSZ/75402</t>
  </si>
  <si>
    <t>Aktualizacja wartości należności</t>
  </si>
  <si>
    <t>ZUSZ/75200</t>
  </si>
  <si>
    <t>Wartość netto zlikwidowanych WNiP</t>
  </si>
  <si>
    <t>ZUSZ/75202</t>
  </si>
  <si>
    <t>Wartość netto zlikwidowan_śr_trw_w budow</t>
  </si>
  <si>
    <t>ZUSZ/75210</t>
  </si>
  <si>
    <t>Koszty usł_dot_likwid_niefin atyw_trwały</t>
  </si>
  <si>
    <t>ZUSZ/75500</t>
  </si>
  <si>
    <t>Jednoraz_odszk-trw_uszczerb_na zdrow_itp</t>
  </si>
  <si>
    <t>ZUSZ/75511</t>
  </si>
  <si>
    <t>Zapłacone odszkod_kary itp.-osoby prawne</t>
  </si>
  <si>
    <t>ZUSZ/75530</t>
  </si>
  <si>
    <t>Zwrot opłat od komorników za informacje</t>
  </si>
  <si>
    <t>ZUSZ/75590</t>
  </si>
  <si>
    <t>Koszt usług związ z pozost działal.operac</t>
  </si>
  <si>
    <t>ZUSZ/75600</t>
  </si>
  <si>
    <t>Amortyz_od oddanych w dzierżawę_najem ŚT</t>
  </si>
  <si>
    <t>ZUSZ/75610</t>
  </si>
  <si>
    <t>Niedobory_akt_trw nie wynik_ze zdarz_los</t>
  </si>
  <si>
    <t>ZUSZ/75611</t>
  </si>
  <si>
    <t>Niedobory-akt obr nie wynik_ze zdarz_los</t>
  </si>
  <si>
    <t>ZUSZ/75612</t>
  </si>
  <si>
    <t>Przekazan nieodp_obcym jedn_nief_akt_trw</t>
  </si>
  <si>
    <t>ZUSZ/75802</t>
  </si>
  <si>
    <t>Koszt rezerw na postępowanie sądowe</t>
  </si>
  <si>
    <t>ZUSZ/75803</t>
  </si>
  <si>
    <t>Koszt rezerw na niewykorz_urlopy pracown</t>
  </si>
  <si>
    <t>ZUSZ/75804</t>
  </si>
  <si>
    <t>Utworzenie pozostałych rezerw</t>
  </si>
  <si>
    <t>ZUSZ/72201</t>
  </si>
  <si>
    <t>Odsetki za zwłokę w spłacie należności</t>
  </si>
  <si>
    <t>ZUSZ/72210</t>
  </si>
  <si>
    <t>Odsetki od krótkoterm_papierów wartościo</t>
  </si>
  <si>
    <t>ZUSZ/72231</t>
  </si>
  <si>
    <t>Odset_od środk_na rach_bank_lokat krótko</t>
  </si>
  <si>
    <t>III. Zysk ze zbycia inwestycji</t>
  </si>
  <si>
    <t>ZUSZ/72310</t>
  </si>
  <si>
    <t>Zysk ze zbycia inwestycji krótkoterminow</t>
  </si>
  <si>
    <t>IV. Aktualizacja wartości inwestycji</t>
  </si>
  <si>
    <t>ZUSZ/72400</t>
  </si>
  <si>
    <t>Odpisy aktual_zwiększ_wartości inwestycj</t>
  </si>
  <si>
    <t>ZUSZ/72510</t>
  </si>
  <si>
    <t>Rozwiązanie_rezerw utworz_na koszt_finan</t>
  </si>
  <si>
    <t>ZUSZ/72511</t>
  </si>
  <si>
    <t>Przedawnione i umorzo_zobow_dział_finans</t>
  </si>
  <si>
    <t>ZUSZ/73240</t>
  </si>
  <si>
    <t>Odsetki dla płatników_przekrocz_30-krotn</t>
  </si>
  <si>
    <t>ZUSZ/73250</t>
  </si>
  <si>
    <t>Odsetki_zwłok w przekazyw_składek_na FUS</t>
  </si>
  <si>
    <t>ZUSZ/73251</t>
  </si>
  <si>
    <t>Odsetki_zwłoka w przekazyw_składe_do NFZ</t>
  </si>
  <si>
    <t>ZUSZ/73252</t>
  </si>
  <si>
    <t>Odsetki_zwłoka w przekzy_składek_FP_FGŚP</t>
  </si>
  <si>
    <t>ZUSZ/73253</t>
  </si>
  <si>
    <t>Odsetki_zwłoka w spłacie zobow_kontrahen</t>
  </si>
  <si>
    <t>II. Strata ze zbycia inwestycji</t>
  </si>
  <si>
    <t>ZUSZ/73310</t>
  </si>
  <si>
    <t>Wart_zbycia przynosz_stratę-inw krótkote</t>
  </si>
  <si>
    <t>ZUSZ/73510</t>
  </si>
  <si>
    <t>Rezer_na pewne_prawdop_koszt_oper_finans</t>
  </si>
  <si>
    <t>I. Zyski nadzwyczajne</t>
  </si>
  <si>
    <t>ZUSZ/77010</t>
  </si>
  <si>
    <t>Otrzymane_przyznane_odszkod_od ubezpiecz</t>
  </si>
  <si>
    <t>ZUSZ/77500</t>
  </si>
  <si>
    <t>Koszty usuwania skutków zdarzeń losowych</t>
  </si>
  <si>
    <t>ZUSZ/9999</t>
  </si>
  <si>
    <t>KT dla FI AA</t>
  </si>
  <si>
    <t>ZUSZ/90000</t>
  </si>
  <si>
    <t>KT-FI AA Aktywa niefinansowe</t>
  </si>
  <si>
    <t>ZUSZ/90900</t>
  </si>
  <si>
    <t>Udziały i akcje spółki - depozyt</t>
  </si>
  <si>
    <t>ZUSZ/90910</t>
  </si>
  <si>
    <t>Środki trwałe dzierżawione</t>
  </si>
  <si>
    <t>ZUSZ/90920</t>
  </si>
  <si>
    <t>Śr_trw obce - używ_na zasada. innych niż dzierżawa</t>
  </si>
  <si>
    <t>ZUSZ/90930</t>
  </si>
  <si>
    <t>Grunty w użytkowaniu wieczystym</t>
  </si>
  <si>
    <t>ZUSZ/90940</t>
  </si>
  <si>
    <t>Grunty z mocy ustawy oczek. na decyzje wojewodów</t>
  </si>
  <si>
    <t>ZUSZ/90999</t>
  </si>
  <si>
    <t>Konto przeciwstawne dla kont pozabil. zespołu "0"</t>
  </si>
  <si>
    <t>ZUSZ/92910</t>
  </si>
  <si>
    <t>Należności warunkowe</t>
  </si>
  <si>
    <t>ZUSZ/92950</t>
  </si>
  <si>
    <t>Weksle obce dyskontowane lub indosowane</t>
  </si>
  <si>
    <t>ZUSZ/93910</t>
  </si>
  <si>
    <t>Zapasy obce</t>
  </si>
  <si>
    <t>ZUSZ/93921</t>
  </si>
  <si>
    <t>Niskocenne WNiP długotrwałego użytkow.</t>
  </si>
  <si>
    <t>ZUSZ/93931</t>
  </si>
  <si>
    <t>Biuletyn Informacyjny - inne wydawnictwa własne</t>
  </si>
  <si>
    <t>ZUSZ/95099</t>
  </si>
  <si>
    <t>Konto techniczne dla wszystkich kont  zespołu "9"</t>
  </si>
  <si>
    <t>ZUSZ/30410</t>
  </si>
  <si>
    <t>Rozlicz zak.niefinansowych aktyw trwał p/MM</t>
  </si>
  <si>
    <t>Puste ograniczenie</t>
  </si>
  <si>
    <t>2014-09-03 11:22:07</t>
  </si>
  <si>
    <t>1144</t>
  </si>
  <si>
    <t>ZUS O/Łódź I</t>
  </si>
  <si>
    <t>ZUS O/Poznań I</t>
  </si>
  <si>
    <t>ZUS O/Tarnów</t>
  </si>
  <si>
    <t>2013-10-10 15:24:21</t>
  </si>
  <si>
    <t>2014-10-24</t>
  </si>
  <si>
    <t>2014-10-24 08:35:47</t>
  </si>
  <si>
    <t>08:35:47</t>
  </si>
  <si>
    <t>2014-10-24 08:36:39</t>
  </si>
  <si>
    <t>08:36:39</t>
  </si>
  <si>
    <t xml:space="preserve">Rok kończący się </t>
  </si>
  <si>
    <t>Przychody z zasadniczej działalności operacyjnej                                                  (przychody netto ze sprzedaży i zrównane z nimi), w tym</t>
  </si>
  <si>
    <t>-  od jednostek powiązanych</t>
  </si>
  <si>
    <t>Przychody netto ze sprzedaży produktów</t>
  </si>
  <si>
    <t xml:space="preserve">Przychód z odpisów </t>
  </si>
  <si>
    <t xml:space="preserve">Przychody związane z obsługą zadań zleconych </t>
  </si>
  <si>
    <t>Pozostałe</t>
  </si>
  <si>
    <t>II</t>
  </si>
  <si>
    <t>Zmiana stanu produktów</t>
  </si>
  <si>
    <t>III</t>
  </si>
  <si>
    <t>Koszt wytworzenia produktów na własne potrzeby jednostki</t>
  </si>
  <si>
    <t>IV</t>
  </si>
  <si>
    <t>Przychody netto ze sprzedaży towarów i materiałów</t>
  </si>
  <si>
    <t>B</t>
  </si>
  <si>
    <t>Koszty działalności operacyjnej</t>
  </si>
  <si>
    <t>Podatki i opłaty, w tym:</t>
  </si>
  <si>
    <t>- podatek akcyzowy</t>
  </si>
  <si>
    <t>V</t>
  </si>
  <si>
    <t>VI</t>
  </si>
  <si>
    <t>VII</t>
  </si>
  <si>
    <t>Nadwyżka przychodów/kosztów z zasadniczej  działalności operacyjnej (Zysk (strata) ze sprzedaży)</t>
  </si>
  <si>
    <t>D</t>
  </si>
  <si>
    <t>E</t>
  </si>
  <si>
    <t>F</t>
  </si>
  <si>
    <t>Nadwyżka przychodów/kosztów z działalności operacyjnej (Zysk (strata) z działalności operacyjnej)</t>
  </si>
  <si>
    <t xml:space="preserve">Dywidendy i udziały w zyskach </t>
  </si>
  <si>
    <t xml:space="preserve">Odsetki </t>
  </si>
  <si>
    <t>Zysk ze zbycia inwestycji</t>
  </si>
  <si>
    <t>w tys. PLN</t>
  </si>
  <si>
    <t>30 września 2017</t>
  </si>
  <si>
    <t>30 września 2018</t>
  </si>
  <si>
    <t>Nadwyżka przychodów/kosztów netto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</si>
</sst>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PLN&quot;"/>
    <numFmt numFmtId="165" formatCode="#,##0.00\ &quot;PLN&quot;;\-\ #,##0.00\ &quot;PLN&quot;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8.5"/>
      <name val="Calibri"/>
      <family val="2"/>
    </font>
    <font>
      <sz val="10"/>
      <name val="Calibri"/>
      <family val="2"/>
    </font>
    <font>
      <b/>
      <sz val="9.5"/>
      <name val="Calibri"/>
      <family val="2"/>
    </font>
    <font>
      <b/>
      <sz val="9"/>
      <name val="Calibri"/>
      <family val="2"/>
    </font>
    <font>
      <sz val="9.5"/>
      <name val="Calibri"/>
      <family val="2"/>
    </font>
    <font>
      <sz val="9"/>
      <name val="Calibri"/>
      <family val="2"/>
    </font>
    <font>
      <sz val="8.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7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22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3" fillId="9" borderId="0" applyNumberFormat="0" applyBorder="0" applyAlignment="0" applyProtection="0"/>
    <xf numFmtId="0" fontId="4" fillId="5" borderId="1" applyNumberFormat="0" applyAlignment="0" applyProtection="0"/>
    <xf numFmtId="0" fontId="5" fillId="32" borderId="2" applyNumberFormat="0" applyAlignment="0" applyProtection="0"/>
    <xf numFmtId="0" fontId="43" fillId="33" borderId="3" applyNumberFormat="0" applyAlignment="0" applyProtection="0"/>
    <xf numFmtId="0" fontId="44" fillId="14" borderId="4" applyNumberFormat="0" applyAlignment="0" applyProtection="0"/>
    <xf numFmtId="0" fontId="45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1" applyNumberFormat="0" applyAlignment="0" applyProtection="0"/>
    <xf numFmtId="0" fontId="28" fillId="0" borderId="8" applyNumberFormat="0" applyFill="0" applyAlignment="0" applyProtection="0"/>
    <xf numFmtId="0" fontId="46" fillId="12" borderId="9" applyNumberFormat="0" applyAlignment="0" applyProtection="0"/>
    <xf numFmtId="0" fontId="13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47" fillId="36" borderId="0" applyNumberFormat="0" applyBorder="0" applyAlignment="0" applyProtection="0"/>
    <xf numFmtId="0" fontId="15" fillId="0" borderId="0">
      <alignment/>
      <protection/>
    </xf>
    <xf numFmtId="0" fontId="15" fillId="4" borderId="1" applyNumberFormat="0" applyFont="0" applyAlignment="0" applyProtection="0"/>
    <xf numFmtId="0" fontId="32" fillId="14" borderId="3" applyNumberFormat="0" applyAlignment="0" applyProtection="0"/>
    <xf numFmtId="0" fontId="16" fillId="0" borderId="0" applyNumberFormat="0" applyFill="0" applyBorder="0" applyAlignment="0" applyProtection="0"/>
    <xf numFmtId="0" fontId="17" fillId="5" borderId="14" applyNumberFormat="0" applyAlignment="0" applyProtection="0"/>
    <xf numFmtId="9" fontId="1" fillId="0" borderId="0" applyFont="0" applyFill="0" applyBorder="0" applyAlignment="0" applyProtection="0"/>
    <xf numFmtId="4" fontId="18" fillId="35" borderId="14" applyNumberFormat="0" applyProtection="0">
      <alignment vertical="center"/>
    </xf>
    <xf numFmtId="4" fontId="19" fillId="35" borderId="14" applyNumberFormat="0" applyProtection="0">
      <alignment vertical="center"/>
    </xf>
    <xf numFmtId="4" fontId="18" fillId="35" borderId="14" applyNumberFormat="0" applyProtection="0">
      <alignment horizontal="left" vertical="center" indent="1"/>
    </xf>
    <xf numFmtId="4" fontId="18" fillId="35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6" borderId="14" applyNumberFormat="0" applyProtection="0">
      <alignment horizontal="right" vertical="center"/>
    </xf>
    <xf numFmtId="4" fontId="18" fillId="3" borderId="14" applyNumberFormat="0" applyProtection="0">
      <alignment horizontal="right" vertical="center"/>
    </xf>
    <xf numFmtId="4" fontId="18" fillId="25" borderId="14" applyNumberFormat="0" applyProtection="0">
      <alignment horizontal="right" vertical="center"/>
    </xf>
    <xf numFmtId="4" fontId="18" fillId="18" borderId="14" applyNumberFormat="0" applyProtection="0">
      <alignment horizontal="right" vertical="center"/>
    </xf>
    <xf numFmtId="4" fontId="18" fillId="24" borderId="14" applyNumberFormat="0" applyProtection="0">
      <alignment horizontal="right" vertical="center"/>
    </xf>
    <xf numFmtId="4" fontId="18" fillId="31" borderId="14" applyNumberFormat="0" applyProtection="0">
      <alignment horizontal="right" vertical="center"/>
    </xf>
    <xf numFmtId="4" fontId="18" fillId="13" borderId="14" applyNumberFormat="0" applyProtection="0">
      <alignment horizontal="right" vertical="center"/>
    </xf>
    <xf numFmtId="4" fontId="18" fillId="34" borderId="14" applyNumberFormat="0" applyProtection="0">
      <alignment horizontal="right" vertical="center"/>
    </xf>
    <xf numFmtId="4" fontId="18" fillId="17" borderId="14" applyNumberFormat="0" applyProtection="0">
      <alignment horizontal="right" vertical="center"/>
    </xf>
    <xf numFmtId="4" fontId="20" fillId="37" borderId="14" applyNumberFormat="0" applyProtection="0">
      <alignment horizontal="left" vertical="center" indent="1"/>
    </xf>
    <xf numFmtId="4" fontId="18" fillId="5" borderId="15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5" borderId="14" applyNumberFormat="0" applyProtection="0">
      <alignment horizontal="left" vertical="center" indent="1"/>
    </xf>
    <xf numFmtId="4" fontId="18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4" borderId="14" applyNumberFormat="0" applyProtection="0">
      <alignment vertical="center"/>
    </xf>
    <xf numFmtId="4" fontId="19" fillId="4" borderId="14" applyNumberFormat="0" applyProtection="0">
      <alignment vertical="center"/>
    </xf>
    <xf numFmtId="4" fontId="18" fillId="4" borderId="14" applyNumberFormat="0" applyProtection="0">
      <alignment horizontal="left" vertical="center" indent="1"/>
    </xf>
    <xf numFmtId="4" fontId="18" fillId="4" borderId="14" applyNumberFormat="0" applyProtection="0">
      <alignment horizontal="left" vertical="center" indent="1"/>
    </xf>
    <xf numFmtId="4" fontId="18" fillId="5" borderId="14" applyNumberFormat="0" applyProtection="0">
      <alignment horizontal="right" vertical="center"/>
    </xf>
    <xf numFmtId="4" fontId="19" fillId="5" borderId="14" applyNumberFormat="0" applyProtection="0">
      <alignment horizontal="right" vertical="center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22" fillId="0" borderId="0">
      <alignment/>
      <protection/>
    </xf>
    <xf numFmtId="4" fontId="23" fillId="5" borderId="14" applyNumberFormat="0" applyProtection="0">
      <alignment horizontal="right" vertical="center"/>
    </xf>
    <xf numFmtId="0" fontId="48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" fillId="38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1" fillId="6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15" fillId="2" borderId="14" xfId="98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20" fillId="37" borderId="14" xfId="108" applyNumberFormat="1" applyProtection="1" quotePrefix="1">
      <alignment horizontal="left" vertical="center" indent="1"/>
      <protection locked="0"/>
    </xf>
    <xf numFmtId="0" fontId="15" fillId="2" borderId="14" xfId="98" applyNumberFormat="1" applyProtection="1">
      <alignment horizontal="left" vertical="center" indent="1"/>
      <protection locked="0"/>
    </xf>
    <xf numFmtId="0" fontId="15" fillId="2" borderId="14" xfId="98" applyNumberFormat="1" applyProtection="1" quotePrefix="1">
      <alignment horizontal="left" vertical="center" indent="1"/>
      <protection locked="0"/>
    </xf>
    <xf numFmtId="0" fontId="15" fillId="32" borderId="14" xfId="115" applyAlignment="1">
      <alignment horizontal="left" vertical="center" wrapText="1" indent="1"/>
    </xf>
    <xf numFmtId="0" fontId="22" fillId="0" borderId="0" xfId="130" quotePrefix="1">
      <alignment/>
      <protection/>
    </xf>
    <xf numFmtId="0" fontId="22" fillId="0" borderId="0" xfId="130">
      <alignment/>
      <protection/>
    </xf>
    <xf numFmtId="0" fontId="18" fillId="32" borderId="14" xfId="113" applyNumberFormat="1" applyProtection="1">
      <alignment horizontal="left" vertical="center" indent="1"/>
      <protection locked="0"/>
    </xf>
    <xf numFmtId="0" fontId="18" fillId="5" borderId="14" xfId="112" applyNumberFormat="1" applyProtection="1" quotePrefix="1">
      <alignment horizontal="left" vertical="center" indent="1"/>
      <protection locked="0"/>
    </xf>
    <xf numFmtId="0" fontId="15" fillId="14" borderId="14" xfId="118" applyNumberFormat="1" applyProtection="1" quotePrefix="1">
      <alignment horizontal="left" vertical="center" indent="1"/>
      <protection locked="0"/>
    </xf>
    <xf numFmtId="0" fontId="18" fillId="35" borderId="14" xfId="96" applyNumberFormat="1" applyProtection="1" quotePrefix="1">
      <alignment horizontal="left" vertical="center" indent="1"/>
      <protection locked="0"/>
    </xf>
    <xf numFmtId="3" fontId="18" fillId="5" borderId="14" xfId="126" applyNumberFormat="1" applyProtection="1">
      <alignment horizontal="right" vertical="center"/>
      <protection locked="0"/>
    </xf>
    <xf numFmtId="165" fontId="18" fillId="35" borderId="14" xfId="94" applyNumberFormat="1" applyProtection="1">
      <alignment vertical="center"/>
      <protection locked="0"/>
    </xf>
    <xf numFmtId="0" fontId="15" fillId="32" borderId="14" xfId="114" applyNumberFormat="1" applyProtection="1" quotePrefix="1">
      <alignment horizontal="left" vertical="center" indent="1"/>
      <protection locked="0"/>
    </xf>
    <xf numFmtId="164" fontId="18" fillId="5" borderId="14" xfId="126" applyNumberFormat="1" applyProtection="1">
      <alignment horizontal="right" vertical="center"/>
      <protection locked="0"/>
    </xf>
    <xf numFmtId="0" fontId="15" fillId="12" borderId="14" xfId="116" applyNumberFormat="1" applyProtection="1" quotePrefix="1">
      <alignment horizontal="left" vertical="center" indent="1"/>
      <protection locked="0"/>
    </xf>
    <xf numFmtId="0" fontId="15" fillId="2" borderId="14" xfId="120" applyNumberFormat="1" applyProtection="1" quotePrefix="1">
      <alignment horizontal="left" vertical="center" indent="1"/>
      <protection locked="0"/>
    </xf>
    <xf numFmtId="165" fontId="18" fillId="5" borderId="14" xfId="126" applyNumberFormat="1" applyProtection="1">
      <alignment horizontal="right" vertical="center"/>
      <protection locked="0"/>
    </xf>
    <xf numFmtId="0" fontId="15" fillId="2" borderId="14" xfId="129" applyNumberFormat="1" applyProtection="1" quotePrefix="1">
      <alignment horizontal="left" vertical="center" indent="1"/>
      <protection locked="0"/>
    </xf>
    <xf numFmtId="0" fontId="15" fillId="32" borderId="14" xfId="114" applyNumberFormat="1" applyAlignment="1" applyProtection="1" quotePrefix="1">
      <alignment horizontal="left" vertical="center" indent="2"/>
      <protection locked="0"/>
    </xf>
    <xf numFmtId="0" fontId="15" fillId="12" borderId="14" xfId="116" applyNumberFormat="1" applyAlignment="1" applyProtection="1" quotePrefix="1">
      <alignment horizontal="left" vertical="center" indent="4"/>
      <protection locked="0"/>
    </xf>
    <xf numFmtId="0" fontId="15" fillId="14" borderId="14" xfId="118" applyNumberFormat="1" applyAlignment="1" applyProtection="1" quotePrefix="1">
      <alignment horizontal="left" vertical="center" indent="6"/>
      <protection locked="0"/>
    </xf>
    <xf numFmtId="0" fontId="15" fillId="2" borderId="14" xfId="120" applyNumberFormat="1" applyAlignment="1" applyProtection="1" quotePrefix="1">
      <alignment horizontal="left" vertical="center" indent="8"/>
      <protection locked="0"/>
    </xf>
    <xf numFmtId="0" fontId="15" fillId="2" borderId="14" xfId="120" applyNumberFormat="1" applyAlignment="1" applyProtection="1" quotePrefix="1">
      <alignment horizontal="left" vertical="center" indent="10"/>
      <protection locked="0"/>
    </xf>
    <xf numFmtId="0" fontId="52" fillId="0" borderId="0" xfId="0" applyFont="1" applyAlignment="1">
      <alignment/>
    </xf>
    <xf numFmtId="0" fontId="34" fillId="0" borderId="0" xfId="0" applyFont="1" applyAlignment="1">
      <alignment horizontal="left" vertical="top"/>
    </xf>
    <xf numFmtId="0" fontId="15" fillId="2" borderId="14" xfId="120" applyNumberFormat="1" applyAlignment="1" applyProtection="1" quotePrefix="1">
      <alignment horizontal="left" vertical="center" indent="12"/>
      <protection locked="0"/>
    </xf>
    <xf numFmtId="0" fontId="15" fillId="2" borderId="14" xfId="120" applyNumberFormat="1" applyAlignment="1" applyProtection="1" quotePrefix="1">
      <alignment horizontal="left" vertical="center" indent="14"/>
      <protection locked="0"/>
    </xf>
    <xf numFmtId="0" fontId="15" fillId="2" borderId="14" xfId="120" applyNumberFormat="1" applyAlignment="1" applyProtection="1" quotePrefix="1">
      <alignment horizontal="left" vertical="center" indent="15"/>
      <protection locked="0"/>
    </xf>
    <xf numFmtId="164" fontId="18" fillId="5" borderId="14" xfId="126" applyNumberFormat="1" applyProtection="1" quotePrefix="1">
      <alignment horizontal="right" vertical="center"/>
      <protection locked="0"/>
    </xf>
    <xf numFmtId="165" fontId="18" fillId="35" borderId="14" xfId="94" applyNumberFormat="1" applyProtection="1" quotePrefix="1">
      <alignment vertical="center"/>
      <protection locked="0"/>
    </xf>
    <xf numFmtId="164" fontId="18" fillId="35" borderId="14" xfId="94" applyNumberFormat="1" applyProtection="1">
      <alignment vertical="center"/>
      <protection locked="0"/>
    </xf>
    <xf numFmtId="0" fontId="18" fillId="4" borderId="14" xfId="124" applyNumberFormat="1" applyProtection="1">
      <alignment horizontal="left" vertical="center" indent="1"/>
      <protection locked="0"/>
    </xf>
    <xf numFmtId="0" fontId="18" fillId="4" borderId="14" xfId="124" applyNumberFormat="1" applyAlignment="1" applyProtection="1" quotePrefix="1">
      <alignment horizontal="left" vertical="center" indent="2"/>
      <protection locked="0"/>
    </xf>
    <xf numFmtId="0" fontId="18" fillId="35" borderId="14" xfId="97" applyNumberFormat="1" applyProtection="1" quotePrefix="1">
      <alignment horizontal="left" vertical="center" indent="1"/>
      <protection locked="0"/>
    </xf>
    <xf numFmtId="0" fontId="18" fillId="35" borderId="14" xfId="97" applyNumberFormat="1" applyProtection="1">
      <alignment horizontal="left" vertical="center" indent="1"/>
      <protection locked="0"/>
    </xf>
    <xf numFmtId="0" fontId="35" fillId="39" borderId="19" xfId="88" applyFont="1" applyFill="1" applyBorder="1" applyAlignment="1">
      <alignment horizontal="center" vertical="top" wrapText="1"/>
      <protection/>
    </xf>
    <xf numFmtId="0" fontId="36" fillId="0" borderId="0" xfId="88" applyFont="1">
      <alignment/>
      <protection/>
    </xf>
    <xf numFmtId="0" fontId="35" fillId="39" borderId="0" xfId="88" applyFont="1" applyFill="1" applyBorder="1" applyAlignment="1">
      <alignment horizontal="center" vertical="top" wrapText="1"/>
      <protection/>
    </xf>
    <xf numFmtId="0" fontId="35" fillId="39" borderId="20" xfId="88" applyFont="1" applyFill="1" applyBorder="1" applyAlignment="1">
      <alignment horizontal="center" vertical="top" wrapText="1"/>
      <protection/>
    </xf>
    <xf numFmtId="0" fontId="37" fillId="0" borderId="0" xfId="88" applyFont="1" applyAlignment="1">
      <alignment vertical="top" wrapText="1"/>
      <protection/>
    </xf>
    <xf numFmtId="0" fontId="38" fillId="0" borderId="0" xfId="88" applyFont="1" applyAlignment="1">
      <alignment horizontal="left" vertical="top" wrapText="1"/>
      <protection/>
    </xf>
    <xf numFmtId="3" fontId="35" fillId="0" borderId="0" xfId="88" applyNumberFormat="1" applyFont="1" applyAlignment="1">
      <alignment horizontal="right" vertical="top" wrapText="1"/>
      <protection/>
    </xf>
    <xf numFmtId="3" fontId="36" fillId="0" borderId="0" xfId="88" applyNumberFormat="1" applyFont="1">
      <alignment/>
      <protection/>
    </xf>
    <xf numFmtId="0" fontId="39" fillId="0" borderId="0" xfId="88" applyFont="1" applyAlignment="1">
      <alignment vertical="top" wrapText="1"/>
      <protection/>
    </xf>
    <xf numFmtId="0" fontId="40" fillId="0" borderId="0" xfId="88" applyFont="1" applyAlignment="1">
      <alignment horizontal="justify" vertical="top" wrapText="1"/>
      <protection/>
    </xf>
    <xf numFmtId="3" fontId="36" fillId="0" borderId="0" xfId="88" applyNumberFormat="1" applyFont="1" applyAlignment="1">
      <alignment vertical="top"/>
      <protection/>
    </xf>
    <xf numFmtId="3" fontId="41" fillId="0" borderId="0" xfId="88" applyNumberFormat="1" applyFont="1" applyAlignment="1">
      <alignment horizontal="right" vertical="top" wrapText="1"/>
      <protection/>
    </xf>
    <xf numFmtId="0" fontId="39" fillId="0" borderId="0" xfId="88" applyFont="1" applyAlignment="1">
      <alignment horizontal="right" vertical="top" wrapText="1"/>
      <protection/>
    </xf>
    <xf numFmtId="3" fontId="27" fillId="0" borderId="0" xfId="88" applyNumberFormat="1" applyFont="1" applyAlignment="1">
      <alignment vertical="top"/>
      <protection/>
    </xf>
    <xf numFmtId="0" fontId="39" fillId="0" borderId="0" xfId="88" applyFont="1" applyAlignment="1">
      <alignment horizontal="justify" vertical="top" wrapText="1"/>
      <protection/>
    </xf>
    <xf numFmtId="0" fontId="37" fillId="0" borderId="0" xfId="88" applyFont="1" applyAlignment="1">
      <alignment horizontal="justify" vertical="top" wrapText="1"/>
      <protection/>
    </xf>
    <xf numFmtId="0" fontId="37" fillId="0" borderId="0" xfId="88" applyFont="1" applyAlignment="1">
      <alignment horizontal="left" vertical="top" wrapText="1"/>
      <protection/>
    </xf>
    <xf numFmtId="0" fontId="40" fillId="0" borderId="0" xfId="88" applyFont="1" applyAlignment="1">
      <alignment vertical="top" wrapText="1"/>
      <protection/>
    </xf>
    <xf numFmtId="4" fontId="27" fillId="0" borderId="0" xfId="88" applyNumberFormat="1" applyFont="1" applyAlignment="1">
      <alignment vertical="top"/>
      <protection/>
    </xf>
    <xf numFmtId="0" fontId="36" fillId="0" borderId="0" xfId="88" applyFont="1" applyAlignment="1">
      <alignment horizontal="center"/>
      <protection/>
    </xf>
    <xf numFmtId="0" fontId="36" fillId="0" borderId="0" xfId="88" applyFont="1" applyAlignment="1">
      <alignment vertical="top"/>
      <protection/>
    </xf>
    <xf numFmtId="0" fontId="27" fillId="0" borderId="0" xfId="88" applyFont="1" applyAlignment="1">
      <alignment horizontal="left"/>
      <protection/>
    </xf>
    <xf numFmtId="0" fontId="27" fillId="0" borderId="0" xfId="88" applyFont="1">
      <alignment/>
      <protection/>
    </xf>
    <xf numFmtId="0" fontId="27" fillId="0" borderId="0" xfId="88" applyFont="1" applyAlignment="1">
      <alignment vertical="top"/>
      <protection/>
    </xf>
    <xf numFmtId="3" fontId="27" fillId="0" borderId="0" xfId="88" applyNumberFormat="1" applyFont="1">
      <alignment/>
      <protection/>
    </xf>
    <xf numFmtId="0" fontId="35" fillId="0" borderId="19" xfId="88" applyFont="1" applyBorder="1" applyAlignment="1">
      <alignment horizontal="center" vertical="top" wrapText="1"/>
      <protection/>
    </xf>
    <xf numFmtId="0" fontId="35" fillId="0" borderId="0" xfId="88" applyFont="1" applyBorder="1" applyAlignment="1">
      <alignment horizontal="center" vertical="top" wrapText="1"/>
      <protection/>
    </xf>
    <xf numFmtId="0" fontId="35" fillId="0" borderId="20" xfId="88" applyFont="1" applyBorder="1" applyAlignment="1">
      <alignment horizontal="center" vertical="top" wrapText="1"/>
      <protection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RZIS wrzesień 2009" xfId="88"/>
    <cellStyle name="Note" xfId="89"/>
    <cellStyle name="Obliczenia" xfId="90"/>
    <cellStyle name="Followed Hyperlink" xfId="91"/>
    <cellStyle name="Output" xfId="92"/>
    <cellStyle name="Percent" xfId="93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uma" xfId="132"/>
    <cellStyle name="Tekst objaśnienia" xfId="133"/>
    <cellStyle name="Tekst ostrzeżenia" xfId="134"/>
    <cellStyle name="Title" xfId="135"/>
    <cellStyle name="Total" xfId="136"/>
    <cellStyle name="Tytuł" xfId="137"/>
    <cellStyle name="Uwaga" xfId="138"/>
    <cellStyle name="Currency" xfId="139"/>
    <cellStyle name="Currency [0]" xfId="140"/>
    <cellStyle name="Warning Text" xfId="141"/>
    <cellStyle name="Złe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35</xdr:row>
      <xdr:rowOff>9525</xdr:rowOff>
    </xdr:from>
    <xdr:ext cx="161925" cy="161925"/>
    <xdr:grpSp>
      <xdr:nvGrpSpPr>
        <xdr:cNvPr id="1" name="SAPBEXq0001 E3AD762F4FE5E6"/>
        <xdr:cNvGrpSpPr>
          <a:grpSpLocks noChangeAspect="1"/>
        </xdr:cNvGrpSpPr>
      </xdr:nvGrpSpPr>
      <xdr:grpSpPr>
        <a:xfrm>
          <a:off x="1104900" y="674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1 E3AD762F4FE5E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1 E3AD762F4FE5E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36</xdr:row>
      <xdr:rowOff>9525</xdr:rowOff>
    </xdr:from>
    <xdr:ext cx="152400" cy="161925"/>
    <xdr:grpSp>
      <xdr:nvGrpSpPr>
        <xdr:cNvPr id="4" name="SAPBEXq0001 C3AD762F4FE6E7"/>
        <xdr:cNvGrpSpPr>
          <a:grpSpLocks noChangeAspect="1"/>
        </xdr:cNvGrpSpPr>
      </xdr:nvGrpSpPr>
      <xdr:grpSpPr>
        <a:xfrm>
          <a:off x="1257300" y="69342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SAPBEXq0001 C3AD762F4FE6E7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1 C3AD762F4FE6E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37</xdr:row>
      <xdr:rowOff>9525</xdr:rowOff>
    </xdr:from>
    <xdr:ext cx="152400" cy="161925"/>
    <xdr:grpSp>
      <xdr:nvGrpSpPr>
        <xdr:cNvPr id="7" name="SAPBEXq0001 C3AD762F4FE8E8"/>
        <xdr:cNvGrpSpPr>
          <a:grpSpLocks noChangeAspect="1"/>
        </xdr:cNvGrpSpPr>
      </xdr:nvGrpSpPr>
      <xdr:grpSpPr>
        <a:xfrm>
          <a:off x="1257300" y="71247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8" name="SAPBEXq0001 C3AD762F4FE8E8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1 C3AD762F4FE8E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38</xdr:row>
      <xdr:rowOff>9525</xdr:rowOff>
    </xdr:from>
    <xdr:ext cx="161925" cy="161925"/>
    <xdr:grpSp>
      <xdr:nvGrpSpPr>
        <xdr:cNvPr id="10" name="SAPBEXq0001 E3AD764BB31E9"/>
        <xdr:cNvGrpSpPr>
          <a:grpSpLocks noChangeAspect="1"/>
        </xdr:cNvGrpSpPr>
      </xdr:nvGrpSpPr>
      <xdr:grpSpPr>
        <a:xfrm>
          <a:off x="1257300" y="731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1 E3AD764BB31E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1 E3AD764BB31E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39</xdr:row>
      <xdr:rowOff>9525</xdr:rowOff>
    </xdr:from>
    <xdr:ext cx="161925" cy="161925"/>
    <xdr:grpSp>
      <xdr:nvGrpSpPr>
        <xdr:cNvPr id="13" name="SAPBEXq0001 E3AD762F4FEBEA"/>
        <xdr:cNvGrpSpPr>
          <a:grpSpLocks noChangeAspect="1"/>
        </xdr:cNvGrpSpPr>
      </xdr:nvGrpSpPr>
      <xdr:grpSpPr>
        <a:xfrm>
          <a:off x="1409700" y="750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1 E3AD762F4FEBE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1 E3AD762F4FEBE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40</xdr:row>
      <xdr:rowOff>9525</xdr:rowOff>
    </xdr:from>
    <xdr:ext cx="161925" cy="161925"/>
    <xdr:grpSp>
      <xdr:nvGrpSpPr>
        <xdr:cNvPr id="16" name="SAPBEXq0001 E3AD762F4FEDEB"/>
        <xdr:cNvGrpSpPr>
          <a:grpSpLocks noChangeAspect="1"/>
        </xdr:cNvGrpSpPr>
      </xdr:nvGrpSpPr>
      <xdr:grpSpPr>
        <a:xfrm>
          <a:off x="1562100" y="769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1 E3AD762F4FEDE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1 E3AD762F4FEDE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46</xdr:row>
      <xdr:rowOff>9525</xdr:rowOff>
    </xdr:from>
    <xdr:ext cx="161925" cy="161925"/>
    <xdr:grpSp>
      <xdr:nvGrpSpPr>
        <xdr:cNvPr id="19" name="SAPBEXq0001 E3AD762F4FEEEC"/>
        <xdr:cNvGrpSpPr>
          <a:grpSpLocks noChangeAspect="1"/>
        </xdr:cNvGrpSpPr>
      </xdr:nvGrpSpPr>
      <xdr:grpSpPr>
        <a:xfrm>
          <a:off x="1562100" y="88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1 E3AD762F4FEEE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1 E3AD762F4FEEE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</xdr:row>
      <xdr:rowOff>9525</xdr:rowOff>
    </xdr:from>
    <xdr:ext cx="161925" cy="161925"/>
    <xdr:grpSp>
      <xdr:nvGrpSpPr>
        <xdr:cNvPr id="22" name="SAPBEXq0001 E3AD762F4FF0ED"/>
        <xdr:cNvGrpSpPr>
          <a:grpSpLocks noChangeAspect="1"/>
        </xdr:cNvGrpSpPr>
      </xdr:nvGrpSpPr>
      <xdr:grpSpPr>
        <a:xfrm>
          <a:off x="1562100" y="118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1 E3AD762F4FF0E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1 E3AD762F4FF0E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71</xdr:row>
      <xdr:rowOff>9525</xdr:rowOff>
    </xdr:from>
    <xdr:ext cx="161925" cy="161925"/>
    <xdr:grpSp>
      <xdr:nvGrpSpPr>
        <xdr:cNvPr id="25" name="SAPBEXq0001 E3AD762F4FF1EE"/>
        <xdr:cNvGrpSpPr>
          <a:grpSpLocks noChangeAspect="1"/>
        </xdr:cNvGrpSpPr>
      </xdr:nvGrpSpPr>
      <xdr:grpSpPr>
        <a:xfrm>
          <a:off x="1562100" y="1360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1 E3AD762F4FF1E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1 E3AD762F4FF1E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28" name="SAPBEXq0001 E3AD762F4FF5EF"/>
        <xdr:cNvGrpSpPr>
          <a:grpSpLocks noChangeAspect="1"/>
        </xdr:cNvGrpSpPr>
      </xdr:nvGrpSpPr>
      <xdr:grpSpPr>
        <a:xfrm>
          <a:off x="1562100" y="1398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1 E3AD762F4FF5E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1 E3AD762F4FF5E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75</xdr:row>
      <xdr:rowOff>9525</xdr:rowOff>
    </xdr:from>
    <xdr:ext cx="161925" cy="161925"/>
    <xdr:grpSp>
      <xdr:nvGrpSpPr>
        <xdr:cNvPr id="31" name="SAPBEXq0001 E3AD762F4FF6F0"/>
        <xdr:cNvGrpSpPr>
          <a:grpSpLocks noChangeAspect="1"/>
        </xdr:cNvGrpSpPr>
      </xdr:nvGrpSpPr>
      <xdr:grpSpPr>
        <a:xfrm>
          <a:off x="1409700" y="1436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1 E3AD762F4FF6F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1 E3AD762F4FF6F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76</xdr:row>
      <xdr:rowOff>9525</xdr:rowOff>
    </xdr:from>
    <xdr:ext cx="161925" cy="161925"/>
    <xdr:grpSp>
      <xdr:nvGrpSpPr>
        <xdr:cNvPr id="34" name="SAPBEXq0001 E3AD762F4FF8F1"/>
        <xdr:cNvGrpSpPr>
          <a:grpSpLocks noChangeAspect="1"/>
        </xdr:cNvGrpSpPr>
      </xdr:nvGrpSpPr>
      <xdr:grpSpPr>
        <a:xfrm>
          <a:off x="1562100" y="1455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1 E3AD762F4FF8F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1 E3AD762F4FF8F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78</xdr:row>
      <xdr:rowOff>9525</xdr:rowOff>
    </xdr:from>
    <xdr:ext cx="161925" cy="161925"/>
    <xdr:grpSp>
      <xdr:nvGrpSpPr>
        <xdr:cNvPr id="37" name="SAPBEXq0001 E3AD762F4FFBF2"/>
        <xdr:cNvGrpSpPr>
          <a:grpSpLocks noChangeAspect="1"/>
        </xdr:cNvGrpSpPr>
      </xdr:nvGrpSpPr>
      <xdr:grpSpPr>
        <a:xfrm>
          <a:off x="1562100" y="149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1 E3AD762F4FFBF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1 E3AD762F4FFBF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40" name="SAPBEXq0001 E3AD762F4FFCF3"/>
        <xdr:cNvGrpSpPr>
          <a:grpSpLocks noChangeAspect="1"/>
        </xdr:cNvGrpSpPr>
      </xdr:nvGrpSpPr>
      <xdr:grpSpPr>
        <a:xfrm>
          <a:off x="1409700" y="153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1 E3AD762F4FFCF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1 E3AD762F4FFCF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43" name="SAPBEXq0001 E3AD764BB33F4"/>
        <xdr:cNvGrpSpPr>
          <a:grpSpLocks noChangeAspect="1"/>
        </xdr:cNvGrpSpPr>
      </xdr:nvGrpSpPr>
      <xdr:grpSpPr>
        <a:xfrm>
          <a:off x="1562100" y="155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1 E3AD764BB33F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1 E3AD764BB33F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86</xdr:row>
      <xdr:rowOff>9525</xdr:rowOff>
    </xdr:from>
    <xdr:ext cx="161925" cy="161925"/>
    <xdr:grpSp>
      <xdr:nvGrpSpPr>
        <xdr:cNvPr id="46" name="SAPBEXq0001 E3AD762F4FFFF5"/>
        <xdr:cNvGrpSpPr>
          <a:grpSpLocks noChangeAspect="1"/>
        </xdr:cNvGrpSpPr>
      </xdr:nvGrpSpPr>
      <xdr:grpSpPr>
        <a:xfrm>
          <a:off x="1562100" y="1645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1 E3AD762F4FFFF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1 E3AD762F4FFFF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116</xdr:row>
      <xdr:rowOff>9525</xdr:rowOff>
    </xdr:from>
    <xdr:ext cx="161925" cy="161925"/>
    <xdr:grpSp>
      <xdr:nvGrpSpPr>
        <xdr:cNvPr id="49" name="SAPBEXq0001 E3AD762F5001F6"/>
        <xdr:cNvGrpSpPr>
          <a:grpSpLocks noChangeAspect="1"/>
        </xdr:cNvGrpSpPr>
      </xdr:nvGrpSpPr>
      <xdr:grpSpPr>
        <a:xfrm>
          <a:off x="1562100" y="2217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1 E3AD762F5001F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1 E3AD762F5001F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157</xdr:row>
      <xdr:rowOff>9525</xdr:rowOff>
    </xdr:from>
    <xdr:ext cx="161925" cy="161925"/>
    <xdr:grpSp>
      <xdr:nvGrpSpPr>
        <xdr:cNvPr id="52" name="SAPBEXq0001 E3AD762F5002F7"/>
        <xdr:cNvGrpSpPr>
          <a:grpSpLocks noChangeAspect="1"/>
        </xdr:cNvGrpSpPr>
      </xdr:nvGrpSpPr>
      <xdr:grpSpPr>
        <a:xfrm>
          <a:off x="1562100" y="2998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1 E3AD762F5002F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1 E3AD762F5002F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172</xdr:row>
      <xdr:rowOff>9525</xdr:rowOff>
    </xdr:from>
    <xdr:ext cx="161925" cy="161925"/>
    <xdr:grpSp>
      <xdr:nvGrpSpPr>
        <xdr:cNvPr id="55" name="SAPBEXq0001 E3AD762F5004F8"/>
        <xdr:cNvGrpSpPr>
          <a:grpSpLocks noChangeAspect="1"/>
        </xdr:cNvGrpSpPr>
      </xdr:nvGrpSpPr>
      <xdr:grpSpPr>
        <a:xfrm>
          <a:off x="1562100" y="3284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1 E3AD762F5004F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1 E3AD762F5004F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182</xdr:row>
      <xdr:rowOff>9525</xdr:rowOff>
    </xdr:from>
    <xdr:ext cx="161925" cy="161925"/>
    <xdr:grpSp>
      <xdr:nvGrpSpPr>
        <xdr:cNvPr id="58" name="SAPBEXq0001 E3AD762F5006F9"/>
        <xdr:cNvGrpSpPr>
          <a:grpSpLocks noChangeAspect="1"/>
        </xdr:cNvGrpSpPr>
      </xdr:nvGrpSpPr>
      <xdr:grpSpPr>
        <a:xfrm>
          <a:off x="1562100" y="3474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1 E3AD762F5006F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1 E3AD762F5006F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194</xdr:row>
      <xdr:rowOff>9525</xdr:rowOff>
    </xdr:from>
    <xdr:ext cx="161925" cy="161925"/>
    <xdr:grpSp>
      <xdr:nvGrpSpPr>
        <xdr:cNvPr id="61" name="SAPBEXq0001 E3AD762F5009FA"/>
        <xdr:cNvGrpSpPr>
          <a:grpSpLocks noChangeAspect="1"/>
        </xdr:cNvGrpSpPr>
      </xdr:nvGrpSpPr>
      <xdr:grpSpPr>
        <a:xfrm>
          <a:off x="1562100" y="3703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1 E3AD762F5009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1 E3AD762F5009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214</xdr:row>
      <xdr:rowOff>9525</xdr:rowOff>
    </xdr:from>
    <xdr:ext cx="161925" cy="161925"/>
    <xdr:grpSp>
      <xdr:nvGrpSpPr>
        <xdr:cNvPr id="64" name="SAPBEXq0001 E3AD762F500AFB"/>
        <xdr:cNvGrpSpPr>
          <a:grpSpLocks noChangeAspect="1"/>
        </xdr:cNvGrpSpPr>
      </xdr:nvGrpSpPr>
      <xdr:grpSpPr>
        <a:xfrm>
          <a:off x="1409700" y="4084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1 E3AD762F500AF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1 E3AD762F500AF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215</xdr:row>
      <xdr:rowOff>9525</xdr:rowOff>
    </xdr:from>
    <xdr:ext cx="161925" cy="161925"/>
    <xdr:grpSp>
      <xdr:nvGrpSpPr>
        <xdr:cNvPr id="67" name="SAPBEXq0001 E3AD762F500CFC"/>
        <xdr:cNvGrpSpPr>
          <a:grpSpLocks noChangeAspect="1"/>
        </xdr:cNvGrpSpPr>
      </xdr:nvGrpSpPr>
      <xdr:grpSpPr>
        <a:xfrm>
          <a:off x="1562100" y="4103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1 E3AD762F500CF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1 E3AD762F500CF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218</xdr:row>
      <xdr:rowOff>9525</xdr:rowOff>
    </xdr:from>
    <xdr:ext cx="161925" cy="161925"/>
    <xdr:grpSp>
      <xdr:nvGrpSpPr>
        <xdr:cNvPr id="70" name="SAPBEXq0001 E3AD762F500EFD"/>
        <xdr:cNvGrpSpPr>
          <a:grpSpLocks noChangeAspect="1"/>
        </xdr:cNvGrpSpPr>
      </xdr:nvGrpSpPr>
      <xdr:grpSpPr>
        <a:xfrm>
          <a:off x="1562100" y="4160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1 E3AD762F500EF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1 E3AD762F500EF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220</xdr:row>
      <xdr:rowOff>9525</xdr:rowOff>
    </xdr:from>
    <xdr:ext cx="161925" cy="161925"/>
    <xdr:grpSp>
      <xdr:nvGrpSpPr>
        <xdr:cNvPr id="73" name="SAPBEXq0001 E3AD762F500FFE"/>
        <xdr:cNvGrpSpPr>
          <a:grpSpLocks noChangeAspect="1"/>
        </xdr:cNvGrpSpPr>
      </xdr:nvGrpSpPr>
      <xdr:grpSpPr>
        <a:xfrm>
          <a:off x="1562100" y="4198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1 E3AD762F500FF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1 E3AD762F500FF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76" name="SAPBEXq0001 E3AD762F500FFF"/>
        <xdr:cNvGrpSpPr>
          <a:grpSpLocks noChangeAspect="1"/>
        </xdr:cNvGrpSpPr>
      </xdr:nvGrpSpPr>
      <xdr:grpSpPr>
        <a:xfrm>
          <a:off x="1409700" y="4655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1 E3AD762F500FF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1 E3AD762F500FF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79" name="SAPBEXq0001 E3AD762F50110"/>
        <xdr:cNvGrpSpPr>
          <a:grpSpLocks noChangeAspect="1"/>
        </xdr:cNvGrpSpPr>
      </xdr:nvGrpSpPr>
      <xdr:grpSpPr>
        <a:xfrm>
          <a:off x="1562100" y="467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1 E3AD762F501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1 E3AD762F501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249</xdr:row>
      <xdr:rowOff>9525</xdr:rowOff>
    </xdr:from>
    <xdr:ext cx="161925" cy="161925"/>
    <xdr:grpSp>
      <xdr:nvGrpSpPr>
        <xdr:cNvPr id="82" name="SAPBEXq0001 E3AD764BB351"/>
        <xdr:cNvGrpSpPr>
          <a:grpSpLocks noChangeAspect="1"/>
        </xdr:cNvGrpSpPr>
      </xdr:nvGrpSpPr>
      <xdr:grpSpPr>
        <a:xfrm>
          <a:off x="1562100" y="4751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1 E3AD764BB35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1 E3AD764BB35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253</xdr:row>
      <xdr:rowOff>9525</xdr:rowOff>
    </xdr:from>
    <xdr:ext cx="161925" cy="161925"/>
    <xdr:grpSp>
      <xdr:nvGrpSpPr>
        <xdr:cNvPr id="85" name="SAPBEXq0001 E3AD762F50142"/>
        <xdr:cNvGrpSpPr>
          <a:grpSpLocks noChangeAspect="1"/>
        </xdr:cNvGrpSpPr>
      </xdr:nvGrpSpPr>
      <xdr:grpSpPr>
        <a:xfrm>
          <a:off x="1562100" y="4827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1 E3AD762F5014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1 E3AD762F5014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267</xdr:row>
      <xdr:rowOff>9525</xdr:rowOff>
    </xdr:from>
    <xdr:ext cx="161925" cy="161925"/>
    <xdr:grpSp>
      <xdr:nvGrpSpPr>
        <xdr:cNvPr id="88" name="SAPBEXq0001 E3AD762F50153"/>
        <xdr:cNvGrpSpPr>
          <a:grpSpLocks noChangeAspect="1"/>
        </xdr:cNvGrpSpPr>
      </xdr:nvGrpSpPr>
      <xdr:grpSpPr>
        <a:xfrm>
          <a:off x="1409700" y="5093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1 E3AD762F5015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1 E3AD762F5015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268</xdr:row>
      <xdr:rowOff>9525</xdr:rowOff>
    </xdr:from>
    <xdr:ext cx="161925" cy="161925"/>
    <xdr:grpSp>
      <xdr:nvGrpSpPr>
        <xdr:cNvPr id="91" name="SAPBEXq0001 E3AD762F50174"/>
        <xdr:cNvGrpSpPr>
          <a:grpSpLocks noChangeAspect="1"/>
        </xdr:cNvGrpSpPr>
      </xdr:nvGrpSpPr>
      <xdr:grpSpPr>
        <a:xfrm>
          <a:off x="1562100" y="5113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1 E3AD762F5017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1 E3AD762F5017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276</xdr:row>
      <xdr:rowOff>9525</xdr:rowOff>
    </xdr:from>
    <xdr:ext cx="161925" cy="161925"/>
    <xdr:grpSp>
      <xdr:nvGrpSpPr>
        <xdr:cNvPr id="94" name="SAPBEXq0001 E3AD762F50185"/>
        <xdr:cNvGrpSpPr>
          <a:grpSpLocks noChangeAspect="1"/>
        </xdr:cNvGrpSpPr>
      </xdr:nvGrpSpPr>
      <xdr:grpSpPr>
        <a:xfrm>
          <a:off x="1562100" y="5265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1 E3AD762F501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1 E3AD762F501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278</xdr:row>
      <xdr:rowOff>9525</xdr:rowOff>
    </xdr:from>
    <xdr:ext cx="161925" cy="161925"/>
    <xdr:grpSp>
      <xdr:nvGrpSpPr>
        <xdr:cNvPr id="97" name="SAPBEXq0001 E3AD762F501A6"/>
        <xdr:cNvGrpSpPr>
          <a:grpSpLocks noChangeAspect="1"/>
        </xdr:cNvGrpSpPr>
      </xdr:nvGrpSpPr>
      <xdr:grpSpPr>
        <a:xfrm>
          <a:off x="1562100" y="530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1 E3AD762F501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1 E3AD762F501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281</xdr:row>
      <xdr:rowOff>9525</xdr:rowOff>
    </xdr:from>
    <xdr:ext cx="161925" cy="161925"/>
    <xdr:grpSp>
      <xdr:nvGrpSpPr>
        <xdr:cNvPr id="100" name="SAPBEXq0001 E3AD762F501B7"/>
        <xdr:cNvGrpSpPr>
          <a:grpSpLocks noChangeAspect="1"/>
        </xdr:cNvGrpSpPr>
      </xdr:nvGrpSpPr>
      <xdr:grpSpPr>
        <a:xfrm>
          <a:off x="1409700" y="536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1 E3AD762F501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1 E3AD762F501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282</xdr:row>
      <xdr:rowOff>9525</xdr:rowOff>
    </xdr:from>
    <xdr:ext cx="161925" cy="161925"/>
    <xdr:grpSp>
      <xdr:nvGrpSpPr>
        <xdr:cNvPr id="103" name="SAPBEXq0001 E3AD762F501B8"/>
        <xdr:cNvGrpSpPr>
          <a:grpSpLocks noChangeAspect="1"/>
        </xdr:cNvGrpSpPr>
      </xdr:nvGrpSpPr>
      <xdr:grpSpPr>
        <a:xfrm>
          <a:off x="1562100" y="5379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1 E3AD762F501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1 E3AD762F501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293</xdr:row>
      <xdr:rowOff>9525</xdr:rowOff>
    </xdr:from>
    <xdr:ext cx="161925" cy="161925"/>
    <xdr:grpSp>
      <xdr:nvGrpSpPr>
        <xdr:cNvPr id="106" name="SAPBEXq0001 E3AD762F501D9"/>
        <xdr:cNvGrpSpPr>
          <a:grpSpLocks noChangeAspect="1"/>
        </xdr:cNvGrpSpPr>
      </xdr:nvGrpSpPr>
      <xdr:grpSpPr>
        <a:xfrm>
          <a:off x="1562100" y="5589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1 E3AD762F501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1 E3AD762F501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295</xdr:row>
      <xdr:rowOff>9525</xdr:rowOff>
    </xdr:from>
    <xdr:ext cx="161925" cy="161925"/>
    <xdr:grpSp>
      <xdr:nvGrpSpPr>
        <xdr:cNvPr id="109" name="SAPBEXq0001 E3AD762F501FA"/>
        <xdr:cNvGrpSpPr>
          <a:grpSpLocks noChangeAspect="1"/>
        </xdr:cNvGrpSpPr>
      </xdr:nvGrpSpPr>
      <xdr:grpSpPr>
        <a:xfrm>
          <a:off x="1562100" y="5627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1 E3AD762F501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1 E3AD762F501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298</xdr:row>
      <xdr:rowOff>9525</xdr:rowOff>
    </xdr:from>
    <xdr:ext cx="161925" cy="161925"/>
    <xdr:grpSp>
      <xdr:nvGrpSpPr>
        <xdr:cNvPr id="112" name="SAPBEXq0001 E3AD762F5020B"/>
        <xdr:cNvGrpSpPr>
          <a:grpSpLocks noChangeAspect="1"/>
        </xdr:cNvGrpSpPr>
      </xdr:nvGrpSpPr>
      <xdr:grpSpPr>
        <a:xfrm>
          <a:off x="1409700" y="5684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1 E3AD762F5020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1 E3AD762F5020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299</xdr:row>
      <xdr:rowOff>9525</xdr:rowOff>
    </xdr:from>
    <xdr:ext cx="161925" cy="161925"/>
    <xdr:grpSp>
      <xdr:nvGrpSpPr>
        <xdr:cNvPr id="115" name="SAPBEXq0001 E3AD762F5022C"/>
        <xdr:cNvGrpSpPr>
          <a:grpSpLocks noChangeAspect="1"/>
        </xdr:cNvGrpSpPr>
      </xdr:nvGrpSpPr>
      <xdr:grpSpPr>
        <a:xfrm>
          <a:off x="1562100" y="5703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1 E3AD762F5022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1 E3AD762F5022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301</xdr:row>
      <xdr:rowOff>9525</xdr:rowOff>
    </xdr:from>
    <xdr:ext cx="161925" cy="161925"/>
    <xdr:grpSp>
      <xdr:nvGrpSpPr>
        <xdr:cNvPr id="118" name="SAPBEXq0001 E3AD762F5022D"/>
        <xdr:cNvGrpSpPr>
          <a:grpSpLocks noChangeAspect="1"/>
        </xdr:cNvGrpSpPr>
      </xdr:nvGrpSpPr>
      <xdr:grpSpPr>
        <a:xfrm>
          <a:off x="1562100" y="5741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1 E3AD762F5022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1 E3AD762F5022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303</xdr:row>
      <xdr:rowOff>9525</xdr:rowOff>
    </xdr:from>
    <xdr:ext cx="161925" cy="161925"/>
    <xdr:grpSp>
      <xdr:nvGrpSpPr>
        <xdr:cNvPr id="121" name="SAPBEXq0001 E3AD762F5023E"/>
        <xdr:cNvGrpSpPr>
          <a:grpSpLocks noChangeAspect="1"/>
        </xdr:cNvGrpSpPr>
      </xdr:nvGrpSpPr>
      <xdr:grpSpPr>
        <a:xfrm>
          <a:off x="1257300" y="5779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1 E3AD762F5023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1 E3AD762F5023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304</xdr:row>
      <xdr:rowOff>9525</xdr:rowOff>
    </xdr:from>
    <xdr:ext cx="161925" cy="161925"/>
    <xdr:grpSp>
      <xdr:nvGrpSpPr>
        <xdr:cNvPr id="124" name="SAPBEXq0001 E3AD762F5025F"/>
        <xdr:cNvGrpSpPr>
          <a:grpSpLocks noChangeAspect="1"/>
        </xdr:cNvGrpSpPr>
      </xdr:nvGrpSpPr>
      <xdr:grpSpPr>
        <a:xfrm>
          <a:off x="1409700" y="5798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1 E3AD762F5025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1 E3AD762F5025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324</xdr:row>
      <xdr:rowOff>9525</xdr:rowOff>
    </xdr:from>
    <xdr:ext cx="161925" cy="161925"/>
    <xdr:grpSp>
      <xdr:nvGrpSpPr>
        <xdr:cNvPr id="127" name="SAPBEXq0001 E3AD764BB3710"/>
        <xdr:cNvGrpSpPr>
          <a:grpSpLocks noChangeAspect="1"/>
        </xdr:cNvGrpSpPr>
      </xdr:nvGrpSpPr>
      <xdr:grpSpPr>
        <a:xfrm>
          <a:off x="1409700" y="6179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1 E3AD764BB37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1 E3AD764BB37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325</xdr:row>
      <xdr:rowOff>9525</xdr:rowOff>
    </xdr:from>
    <xdr:ext cx="161925" cy="161925"/>
    <xdr:grpSp>
      <xdr:nvGrpSpPr>
        <xdr:cNvPr id="130" name="SAPBEXq0001 E3AD762F502811"/>
        <xdr:cNvGrpSpPr>
          <a:grpSpLocks noChangeAspect="1"/>
        </xdr:cNvGrpSpPr>
      </xdr:nvGrpSpPr>
      <xdr:grpSpPr>
        <a:xfrm>
          <a:off x="1562100" y="6198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1 E3AD762F50281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1 E3AD762F50281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331</xdr:row>
      <xdr:rowOff>9525</xdr:rowOff>
    </xdr:from>
    <xdr:ext cx="152400" cy="161925"/>
    <xdr:grpSp>
      <xdr:nvGrpSpPr>
        <xdr:cNvPr id="133" name="SAPBEXq0001 C3AD762F502912"/>
        <xdr:cNvGrpSpPr>
          <a:grpSpLocks noChangeAspect="1"/>
        </xdr:cNvGrpSpPr>
      </xdr:nvGrpSpPr>
      <xdr:grpSpPr>
        <a:xfrm>
          <a:off x="1104900" y="631317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134" name="SAPBEXq0001 C3AD762F502912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1 C3AD762F5029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33</xdr:row>
      <xdr:rowOff>9525</xdr:rowOff>
    </xdr:from>
    <xdr:ext cx="161925" cy="161925"/>
    <xdr:grpSp>
      <xdr:nvGrpSpPr>
        <xdr:cNvPr id="1" name="SAPBEXq0002 E3AD762F4CA478"/>
        <xdr:cNvGrpSpPr>
          <a:grpSpLocks noChangeAspect="1"/>
        </xdr:cNvGrpSpPr>
      </xdr:nvGrpSpPr>
      <xdr:grpSpPr>
        <a:xfrm>
          <a:off x="981075" y="636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2 E3AD762F4CA47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2 E3AD762F4CA47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34</xdr:row>
      <xdr:rowOff>9525</xdr:rowOff>
    </xdr:from>
    <xdr:ext cx="161925" cy="161925"/>
    <xdr:grpSp>
      <xdr:nvGrpSpPr>
        <xdr:cNvPr id="4" name="SAPBEXq0002 E3AD762F4CA479"/>
        <xdr:cNvGrpSpPr>
          <a:grpSpLocks noChangeAspect="1"/>
        </xdr:cNvGrpSpPr>
      </xdr:nvGrpSpPr>
      <xdr:grpSpPr>
        <a:xfrm>
          <a:off x="1133475" y="655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SAPBEXq0002 E3AD762F4CA47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2 E3AD762F4CA47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35</xdr:row>
      <xdr:rowOff>9525</xdr:rowOff>
    </xdr:from>
    <xdr:ext cx="161925" cy="161925"/>
    <xdr:grpSp>
      <xdr:nvGrpSpPr>
        <xdr:cNvPr id="7" name="SAPBEXq0002 E3AD762F4CA47A"/>
        <xdr:cNvGrpSpPr>
          <a:grpSpLocks noChangeAspect="1"/>
        </xdr:cNvGrpSpPr>
      </xdr:nvGrpSpPr>
      <xdr:grpSpPr>
        <a:xfrm>
          <a:off x="1285875" y="674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SAPBEXq0002 E3AD762F4CA47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2 E3AD762F4CA47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</xdr:row>
      <xdr:rowOff>9525</xdr:rowOff>
    </xdr:from>
    <xdr:ext cx="161925" cy="161925"/>
    <xdr:grpSp>
      <xdr:nvGrpSpPr>
        <xdr:cNvPr id="10" name="SAPBEXq0002 E3AD762F4CA57B"/>
        <xdr:cNvGrpSpPr>
          <a:grpSpLocks noChangeAspect="1"/>
        </xdr:cNvGrpSpPr>
      </xdr:nvGrpSpPr>
      <xdr:grpSpPr>
        <a:xfrm>
          <a:off x="1438275" y="693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2 E3AD762F4CA57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2 E3AD762F4CA57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37</xdr:row>
      <xdr:rowOff>9525</xdr:rowOff>
    </xdr:from>
    <xdr:ext cx="161925" cy="161925"/>
    <xdr:grpSp>
      <xdr:nvGrpSpPr>
        <xdr:cNvPr id="13" name="SAPBEXq0002 E3AD762F4CA57C"/>
        <xdr:cNvGrpSpPr>
          <a:grpSpLocks noChangeAspect="1"/>
        </xdr:cNvGrpSpPr>
      </xdr:nvGrpSpPr>
      <xdr:grpSpPr>
        <a:xfrm>
          <a:off x="1590675" y="712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2 E3AD762F4CA57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2 E3AD762F4CA57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40</xdr:row>
      <xdr:rowOff>9525</xdr:rowOff>
    </xdr:from>
    <xdr:ext cx="161925" cy="161925"/>
    <xdr:grpSp>
      <xdr:nvGrpSpPr>
        <xdr:cNvPr id="16" name="SAPBEXq0002 E3AD762F4CA77D"/>
        <xdr:cNvGrpSpPr>
          <a:grpSpLocks noChangeAspect="1"/>
        </xdr:cNvGrpSpPr>
      </xdr:nvGrpSpPr>
      <xdr:grpSpPr>
        <a:xfrm>
          <a:off x="1590675" y="769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2 E3AD762F4CA77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2 E3AD762F4CA77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43</xdr:row>
      <xdr:rowOff>9525</xdr:rowOff>
    </xdr:from>
    <xdr:ext cx="161925" cy="161925"/>
    <xdr:grpSp>
      <xdr:nvGrpSpPr>
        <xdr:cNvPr id="19" name="SAPBEXq0002 E3AD762F4CA77E"/>
        <xdr:cNvGrpSpPr>
          <a:grpSpLocks noChangeAspect="1"/>
        </xdr:cNvGrpSpPr>
      </xdr:nvGrpSpPr>
      <xdr:grpSpPr>
        <a:xfrm>
          <a:off x="1590675" y="826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2 E3AD762F4CA77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2 E3AD762F4CA77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</xdr:row>
      <xdr:rowOff>9525</xdr:rowOff>
    </xdr:from>
    <xdr:ext cx="161925" cy="161925"/>
    <xdr:grpSp>
      <xdr:nvGrpSpPr>
        <xdr:cNvPr id="22" name="SAPBEXq0002 E3AD762F4CA97F"/>
        <xdr:cNvGrpSpPr>
          <a:grpSpLocks noChangeAspect="1"/>
        </xdr:cNvGrpSpPr>
      </xdr:nvGrpSpPr>
      <xdr:grpSpPr>
        <a:xfrm>
          <a:off x="1438275" y="86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2 E3AD762F4CA97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2 E3AD762F4CA97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46</xdr:row>
      <xdr:rowOff>9525</xdr:rowOff>
    </xdr:from>
    <xdr:ext cx="161925" cy="161925"/>
    <xdr:grpSp>
      <xdr:nvGrpSpPr>
        <xdr:cNvPr id="25" name="SAPBEXq0002 E3AD762F4CA980"/>
        <xdr:cNvGrpSpPr>
          <a:grpSpLocks noChangeAspect="1"/>
        </xdr:cNvGrpSpPr>
      </xdr:nvGrpSpPr>
      <xdr:grpSpPr>
        <a:xfrm>
          <a:off x="1590675" y="88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2 E3AD762F4CA98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2 E3AD762F4CA98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47</xdr:row>
      <xdr:rowOff>9525</xdr:rowOff>
    </xdr:from>
    <xdr:ext cx="161925" cy="161925"/>
    <xdr:grpSp>
      <xdr:nvGrpSpPr>
        <xdr:cNvPr id="28" name="SAPBEXq0002 E3AD762F4CAA81"/>
        <xdr:cNvGrpSpPr>
          <a:grpSpLocks noChangeAspect="1"/>
        </xdr:cNvGrpSpPr>
      </xdr:nvGrpSpPr>
      <xdr:grpSpPr>
        <a:xfrm>
          <a:off x="1743075" y="902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2 E3AD762F4CAA8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2 E3AD762F4CAA8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50</xdr:row>
      <xdr:rowOff>9525</xdr:rowOff>
    </xdr:from>
    <xdr:ext cx="161925" cy="161925"/>
    <xdr:grpSp>
      <xdr:nvGrpSpPr>
        <xdr:cNvPr id="31" name="SAPBEXq0002 E3AD762F4CAA82"/>
        <xdr:cNvGrpSpPr>
          <a:grpSpLocks noChangeAspect="1"/>
        </xdr:cNvGrpSpPr>
      </xdr:nvGrpSpPr>
      <xdr:grpSpPr>
        <a:xfrm>
          <a:off x="1743075" y="960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2 E3AD762F4CAA8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2 E3AD762F4CAA8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53</xdr:row>
      <xdr:rowOff>9525</xdr:rowOff>
    </xdr:from>
    <xdr:ext cx="161925" cy="161925"/>
    <xdr:grpSp>
      <xdr:nvGrpSpPr>
        <xdr:cNvPr id="34" name="SAPBEXq0002 E3AD764BADE83"/>
        <xdr:cNvGrpSpPr>
          <a:grpSpLocks noChangeAspect="1"/>
        </xdr:cNvGrpSpPr>
      </xdr:nvGrpSpPr>
      <xdr:grpSpPr>
        <a:xfrm>
          <a:off x="1743075" y="1017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2 E3AD764BADE8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2 E3AD764BADE8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56</xdr:row>
      <xdr:rowOff>9525</xdr:rowOff>
    </xdr:from>
    <xdr:ext cx="161925" cy="161925"/>
    <xdr:grpSp>
      <xdr:nvGrpSpPr>
        <xdr:cNvPr id="37" name="SAPBEXq0002 E3AD764BADE84"/>
        <xdr:cNvGrpSpPr>
          <a:grpSpLocks noChangeAspect="1"/>
        </xdr:cNvGrpSpPr>
      </xdr:nvGrpSpPr>
      <xdr:grpSpPr>
        <a:xfrm>
          <a:off x="1743075" y="1074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2 E3AD764BADE8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2 E3AD764BADE8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59</xdr:row>
      <xdr:rowOff>9525</xdr:rowOff>
    </xdr:from>
    <xdr:ext cx="161925" cy="161925"/>
    <xdr:grpSp>
      <xdr:nvGrpSpPr>
        <xdr:cNvPr id="40" name="SAPBEXq0002 E3AD762F4CAD85"/>
        <xdr:cNvGrpSpPr>
          <a:grpSpLocks noChangeAspect="1"/>
        </xdr:cNvGrpSpPr>
      </xdr:nvGrpSpPr>
      <xdr:grpSpPr>
        <a:xfrm>
          <a:off x="1743075" y="1131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2 E3AD762F4CAD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2 E3AD762F4CAD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62</xdr:row>
      <xdr:rowOff>9525</xdr:rowOff>
    </xdr:from>
    <xdr:ext cx="161925" cy="161925"/>
    <xdr:grpSp>
      <xdr:nvGrpSpPr>
        <xdr:cNvPr id="43" name="SAPBEXq0002 E3AD762F4CAD86"/>
        <xdr:cNvGrpSpPr>
          <a:grpSpLocks noChangeAspect="1"/>
        </xdr:cNvGrpSpPr>
      </xdr:nvGrpSpPr>
      <xdr:grpSpPr>
        <a:xfrm>
          <a:off x="1590675" y="118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2 E3AD762F4CAD8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2 E3AD762F4CAD8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71</xdr:row>
      <xdr:rowOff>9525</xdr:rowOff>
    </xdr:from>
    <xdr:ext cx="161925" cy="161925"/>
    <xdr:grpSp>
      <xdr:nvGrpSpPr>
        <xdr:cNvPr id="46" name="SAPBEXq0002 E3AD762F4CAF87"/>
        <xdr:cNvGrpSpPr>
          <a:grpSpLocks noChangeAspect="1"/>
        </xdr:cNvGrpSpPr>
      </xdr:nvGrpSpPr>
      <xdr:grpSpPr>
        <a:xfrm>
          <a:off x="1590675" y="1360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2 E3AD762F4CAF8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2 E3AD762F4CAF8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49" name="SAPBEXq0002 E3AD762F4CAF88"/>
        <xdr:cNvGrpSpPr>
          <a:grpSpLocks noChangeAspect="1"/>
        </xdr:cNvGrpSpPr>
      </xdr:nvGrpSpPr>
      <xdr:grpSpPr>
        <a:xfrm>
          <a:off x="1438275" y="1398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2 E3AD762F4CAF8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2 E3AD762F4CAF8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74</xdr:row>
      <xdr:rowOff>9525</xdr:rowOff>
    </xdr:from>
    <xdr:ext cx="161925" cy="161925"/>
    <xdr:grpSp>
      <xdr:nvGrpSpPr>
        <xdr:cNvPr id="52" name="SAPBEXq0002 E3AD762F4CB089"/>
        <xdr:cNvGrpSpPr>
          <a:grpSpLocks noChangeAspect="1"/>
        </xdr:cNvGrpSpPr>
      </xdr:nvGrpSpPr>
      <xdr:grpSpPr>
        <a:xfrm>
          <a:off x="1590675" y="1417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2 E3AD762F4CB08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2 E3AD762F4CB08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75</xdr:row>
      <xdr:rowOff>9525</xdr:rowOff>
    </xdr:from>
    <xdr:ext cx="161925" cy="161925"/>
    <xdr:grpSp>
      <xdr:nvGrpSpPr>
        <xdr:cNvPr id="55" name="SAPBEXq0002 E3AD762F4CB08A"/>
        <xdr:cNvGrpSpPr>
          <a:grpSpLocks noChangeAspect="1"/>
        </xdr:cNvGrpSpPr>
      </xdr:nvGrpSpPr>
      <xdr:grpSpPr>
        <a:xfrm>
          <a:off x="1743075" y="1436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2 E3AD762F4CB08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2 E3AD762F4CB08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78</xdr:row>
      <xdr:rowOff>9525</xdr:rowOff>
    </xdr:from>
    <xdr:ext cx="161925" cy="161925"/>
    <xdr:grpSp>
      <xdr:nvGrpSpPr>
        <xdr:cNvPr id="58" name="SAPBEXq0002 E3AD762F4CB28B"/>
        <xdr:cNvGrpSpPr>
          <a:grpSpLocks noChangeAspect="1"/>
        </xdr:cNvGrpSpPr>
      </xdr:nvGrpSpPr>
      <xdr:grpSpPr>
        <a:xfrm>
          <a:off x="1743075" y="149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2 E3AD762F4CB28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2 E3AD762F4CB28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61" name="SAPBEXq0002 E3AD762F4CB28C"/>
        <xdr:cNvGrpSpPr>
          <a:grpSpLocks noChangeAspect="1"/>
        </xdr:cNvGrpSpPr>
      </xdr:nvGrpSpPr>
      <xdr:grpSpPr>
        <a:xfrm>
          <a:off x="1285875" y="153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2 E3AD762F4CB28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2 E3AD762F4CB28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64" name="SAPBEXq0002 E3AD762F4CB48D"/>
        <xdr:cNvGrpSpPr>
          <a:grpSpLocks noChangeAspect="1"/>
        </xdr:cNvGrpSpPr>
      </xdr:nvGrpSpPr>
      <xdr:grpSpPr>
        <a:xfrm>
          <a:off x="1438275" y="155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2 E3AD762F4CB48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2 E3AD762F4CB48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82</xdr:row>
      <xdr:rowOff>9525</xdr:rowOff>
    </xdr:from>
    <xdr:ext cx="161925" cy="161925"/>
    <xdr:grpSp>
      <xdr:nvGrpSpPr>
        <xdr:cNvPr id="67" name="SAPBEXq0002 E3AD762F4CB48E"/>
        <xdr:cNvGrpSpPr>
          <a:grpSpLocks noChangeAspect="1"/>
        </xdr:cNvGrpSpPr>
      </xdr:nvGrpSpPr>
      <xdr:grpSpPr>
        <a:xfrm>
          <a:off x="1590675" y="1569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2 E3AD762F4CB48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2 E3AD762F4CB48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89</xdr:row>
      <xdr:rowOff>9525</xdr:rowOff>
    </xdr:from>
    <xdr:ext cx="161925" cy="161925"/>
    <xdr:grpSp>
      <xdr:nvGrpSpPr>
        <xdr:cNvPr id="70" name="SAPBEXq0002 E3AD762F4CB58F"/>
        <xdr:cNvGrpSpPr>
          <a:grpSpLocks noChangeAspect="1"/>
        </xdr:cNvGrpSpPr>
      </xdr:nvGrpSpPr>
      <xdr:grpSpPr>
        <a:xfrm>
          <a:off x="1590675" y="1703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2 E3AD762F4CB58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2 E3AD762F4CB58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91</xdr:row>
      <xdr:rowOff>9525</xdr:rowOff>
    </xdr:from>
    <xdr:ext cx="161925" cy="161925"/>
    <xdr:grpSp>
      <xdr:nvGrpSpPr>
        <xdr:cNvPr id="73" name="SAPBEXq0002 E3AD762F4CB590"/>
        <xdr:cNvGrpSpPr>
          <a:grpSpLocks noChangeAspect="1"/>
        </xdr:cNvGrpSpPr>
      </xdr:nvGrpSpPr>
      <xdr:grpSpPr>
        <a:xfrm>
          <a:off x="1438275" y="1741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2 E3AD762F4CB59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2 E3AD762F4CB59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92</xdr:row>
      <xdr:rowOff>9525</xdr:rowOff>
    </xdr:from>
    <xdr:ext cx="161925" cy="161925"/>
    <xdr:grpSp>
      <xdr:nvGrpSpPr>
        <xdr:cNvPr id="76" name="SAPBEXq0002 E3AD762F4CB791"/>
        <xdr:cNvGrpSpPr>
          <a:grpSpLocks noChangeAspect="1"/>
        </xdr:cNvGrpSpPr>
      </xdr:nvGrpSpPr>
      <xdr:grpSpPr>
        <a:xfrm>
          <a:off x="1590675" y="1760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2 E3AD762F4CB79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2 E3AD762F4CB79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93</xdr:row>
      <xdr:rowOff>9525</xdr:rowOff>
    </xdr:from>
    <xdr:ext cx="161925" cy="161925"/>
    <xdr:grpSp>
      <xdr:nvGrpSpPr>
        <xdr:cNvPr id="79" name="SAPBEXq0002 E3AD762F4CB792"/>
        <xdr:cNvGrpSpPr>
          <a:grpSpLocks noChangeAspect="1"/>
        </xdr:cNvGrpSpPr>
      </xdr:nvGrpSpPr>
      <xdr:grpSpPr>
        <a:xfrm>
          <a:off x="1743075" y="1779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2 E3AD762F4CB79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2 E3AD762F4CB79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107</xdr:row>
      <xdr:rowOff>9525</xdr:rowOff>
    </xdr:from>
    <xdr:ext cx="161925" cy="161925"/>
    <xdr:grpSp>
      <xdr:nvGrpSpPr>
        <xdr:cNvPr id="82" name="SAPBEXq0002 E3AD762F4CB893"/>
        <xdr:cNvGrpSpPr>
          <a:grpSpLocks noChangeAspect="1"/>
        </xdr:cNvGrpSpPr>
      </xdr:nvGrpSpPr>
      <xdr:grpSpPr>
        <a:xfrm>
          <a:off x="1743075" y="2045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2 E3AD762F4CB89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2 E3AD762F4CB89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111</xdr:row>
      <xdr:rowOff>9525</xdr:rowOff>
    </xdr:from>
    <xdr:ext cx="161925" cy="161925"/>
    <xdr:grpSp>
      <xdr:nvGrpSpPr>
        <xdr:cNvPr id="85" name="SAPBEXq0002 E3AD762F4CB894"/>
        <xdr:cNvGrpSpPr>
          <a:grpSpLocks noChangeAspect="1"/>
        </xdr:cNvGrpSpPr>
      </xdr:nvGrpSpPr>
      <xdr:grpSpPr>
        <a:xfrm>
          <a:off x="1590675" y="212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2 E3AD762F4CB89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2 E3AD762F4CB89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113</xdr:row>
      <xdr:rowOff>9525</xdr:rowOff>
    </xdr:from>
    <xdr:ext cx="161925" cy="161925"/>
    <xdr:grpSp>
      <xdr:nvGrpSpPr>
        <xdr:cNvPr id="88" name="SAPBEXq0002 E3AD762F4CBA95"/>
        <xdr:cNvGrpSpPr>
          <a:grpSpLocks noChangeAspect="1"/>
        </xdr:cNvGrpSpPr>
      </xdr:nvGrpSpPr>
      <xdr:grpSpPr>
        <a:xfrm>
          <a:off x="1590675" y="2160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2 E3AD762F4CBA9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2 E3AD762F4CBA9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133</xdr:row>
      <xdr:rowOff>9525</xdr:rowOff>
    </xdr:from>
    <xdr:ext cx="161925" cy="161925"/>
    <xdr:grpSp>
      <xdr:nvGrpSpPr>
        <xdr:cNvPr id="91" name="SAPBEXq0002 E3AD762F4CBA96"/>
        <xdr:cNvGrpSpPr>
          <a:grpSpLocks noChangeAspect="1"/>
        </xdr:cNvGrpSpPr>
      </xdr:nvGrpSpPr>
      <xdr:grpSpPr>
        <a:xfrm>
          <a:off x="1590675" y="2541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2 E3AD762F4CBA9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2 E3AD762F4CBA9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136</xdr:row>
      <xdr:rowOff>9525</xdr:rowOff>
    </xdr:from>
    <xdr:ext cx="161925" cy="161925"/>
    <xdr:grpSp>
      <xdr:nvGrpSpPr>
        <xdr:cNvPr id="94" name="SAPBEXq0002 E3AD762F4CBB97"/>
        <xdr:cNvGrpSpPr>
          <a:grpSpLocks noChangeAspect="1"/>
        </xdr:cNvGrpSpPr>
      </xdr:nvGrpSpPr>
      <xdr:grpSpPr>
        <a:xfrm>
          <a:off x="1590675" y="2598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2 E3AD762F4CBB9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2 E3AD762F4CBB9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140</xdr:row>
      <xdr:rowOff>9525</xdr:rowOff>
    </xdr:from>
    <xdr:ext cx="161925" cy="161925"/>
    <xdr:grpSp>
      <xdr:nvGrpSpPr>
        <xdr:cNvPr id="97" name="SAPBEXq0002 E3AD762F4CBB98"/>
        <xdr:cNvGrpSpPr>
          <a:grpSpLocks noChangeAspect="1"/>
        </xdr:cNvGrpSpPr>
      </xdr:nvGrpSpPr>
      <xdr:grpSpPr>
        <a:xfrm>
          <a:off x="1438275" y="2674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2 E3AD762F4CBB9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2 E3AD762F4CBB9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141</xdr:row>
      <xdr:rowOff>9525</xdr:rowOff>
    </xdr:from>
    <xdr:ext cx="161925" cy="161925"/>
    <xdr:grpSp>
      <xdr:nvGrpSpPr>
        <xdr:cNvPr id="100" name="SAPBEXq0002 E3AD762F4CBD99"/>
        <xdr:cNvGrpSpPr>
          <a:grpSpLocks noChangeAspect="1"/>
        </xdr:cNvGrpSpPr>
      </xdr:nvGrpSpPr>
      <xdr:grpSpPr>
        <a:xfrm>
          <a:off x="1590675" y="2693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2 E3AD762F4CBD9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2 E3AD762F4CBD9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142</xdr:row>
      <xdr:rowOff>9525</xdr:rowOff>
    </xdr:from>
    <xdr:ext cx="161925" cy="161925"/>
    <xdr:grpSp>
      <xdr:nvGrpSpPr>
        <xdr:cNvPr id="103" name="SAPBEXq0002 E3AD762F4CBD9A"/>
        <xdr:cNvGrpSpPr>
          <a:grpSpLocks noChangeAspect="1"/>
        </xdr:cNvGrpSpPr>
      </xdr:nvGrpSpPr>
      <xdr:grpSpPr>
        <a:xfrm>
          <a:off x="1743075" y="2712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2 E3AD762F4CBD9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2 E3AD762F4CBD9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145</xdr:row>
      <xdr:rowOff>9525</xdr:rowOff>
    </xdr:from>
    <xdr:ext cx="161925" cy="161925"/>
    <xdr:grpSp>
      <xdr:nvGrpSpPr>
        <xdr:cNvPr id="106" name="SAPBEXq0002 E3AD762F4CBE9B"/>
        <xdr:cNvGrpSpPr>
          <a:grpSpLocks noChangeAspect="1"/>
        </xdr:cNvGrpSpPr>
      </xdr:nvGrpSpPr>
      <xdr:grpSpPr>
        <a:xfrm>
          <a:off x="1743075" y="2769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2 E3AD762F4CBE9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2 E3AD762F4CBE9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147</xdr:row>
      <xdr:rowOff>9525</xdr:rowOff>
    </xdr:from>
    <xdr:ext cx="161925" cy="161925"/>
    <xdr:grpSp>
      <xdr:nvGrpSpPr>
        <xdr:cNvPr id="109" name="SAPBEXq0002 E3AD762F4CBE9C"/>
        <xdr:cNvGrpSpPr>
          <a:grpSpLocks noChangeAspect="1"/>
        </xdr:cNvGrpSpPr>
      </xdr:nvGrpSpPr>
      <xdr:grpSpPr>
        <a:xfrm>
          <a:off x="1743075" y="2807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2 E3AD762F4CBE9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2 E3AD762F4CBE9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148</xdr:row>
      <xdr:rowOff>9525</xdr:rowOff>
    </xdr:from>
    <xdr:ext cx="161925" cy="161925"/>
    <xdr:grpSp>
      <xdr:nvGrpSpPr>
        <xdr:cNvPr id="112" name="SAPBEXq0002 E3AD764BAE09D"/>
        <xdr:cNvGrpSpPr>
          <a:grpSpLocks noChangeAspect="1"/>
        </xdr:cNvGrpSpPr>
      </xdr:nvGrpSpPr>
      <xdr:grpSpPr>
        <a:xfrm>
          <a:off x="1895475" y="2827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2 E3AD764BAE09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2 E3AD764BAE09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230</xdr:row>
      <xdr:rowOff>9525</xdr:rowOff>
    </xdr:from>
    <xdr:ext cx="161925" cy="161925"/>
    <xdr:grpSp>
      <xdr:nvGrpSpPr>
        <xdr:cNvPr id="115" name="SAPBEXq0002 E3AD764BAE09E"/>
        <xdr:cNvGrpSpPr>
          <a:grpSpLocks noChangeAspect="1"/>
        </xdr:cNvGrpSpPr>
      </xdr:nvGrpSpPr>
      <xdr:grpSpPr>
        <a:xfrm>
          <a:off x="1895475" y="4389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2 E3AD764BAE09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2 E3AD764BAE09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232</xdr:row>
      <xdr:rowOff>9525</xdr:rowOff>
    </xdr:from>
    <xdr:ext cx="161925" cy="161925"/>
    <xdr:grpSp>
      <xdr:nvGrpSpPr>
        <xdr:cNvPr id="118" name="SAPBEXq0002 E3AD762F4CC19F"/>
        <xdr:cNvGrpSpPr>
          <a:grpSpLocks noChangeAspect="1"/>
        </xdr:cNvGrpSpPr>
      </xdr:nvGrpSpPr>
      <xdr:grpSpPr>
        <a:xfrm>
          <a:off x="1438275" y="4427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2 E3AD762F4CC19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2 E3AD762F4CC19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243</xdr:row>
      <xdr:rowOff>9525</xdr:rowOff>
    </xdr:from>
    <xdr:ext cx="161925" cy="161925"/>
    <xdr:grpSp>
      <xdr:nvGrpSpPr>
        <xdr:cNvPr id="121" name="SAPBEXq0002 E3AD762F4CC1A0"/>
        <xdr:cNvGrpSpPr>
          <a:grpSpLocks noChangeAspect="1"/>
        </xdr:cNvGrpSpPr>
      </xdr:nvGrpSpPr>
      <xdr:grpSpPr>
        <a:xfrm>
          <a:off x="1133475" y="4636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2 E3AD762F4CC1A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2 E3AD762F4CC1A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124" name="SAPBEXq0002 E3AD762F4CC3A1"/>
        <xdr:cNvGrpSpPr>
          <a:grpSpLocks noChangeAspect="1"/>
        </xdr:cNvGrpSpPr>
      </xdr:nvGrpSpPr>
      <xdr:grpSpPr>
        <a:xfrm>
          <a:off x="1285875" y="4655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2 E3AD762F4CC3A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2 E3AD762F4CC3A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127" name="SAPBEXq0002 E3AD762F4CC3A2"/>
        <xdr:cNvGrpSpPr>
          <a:grpSpLocks noChangeAspect="1"/>
        </xdr:cNvGrpSpPr>
      </xdr:nvGrpSpPr>
      <xdr:grpSpPr>
        <a:xfrm>
          <a:off x="1438275" y="467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2 E3AD762F4CC3A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2 E3AD762F4CC3A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247</xdr:row>
      <xdr:rowOff>9525</xdr:rowOff>
    </xdr:from>
    <xdr:ext cx="161925" cy="161925"/>
    <xdr:grpSp>
      <xdr:nvGrpSpPr>
        <xdr:cNvPr id="130" name="SAPBEXq0002 E3AD762F4CC5A3"/>
        <xdr:cNvGrpSpPr>
          <a:grpSpLocks noChangeAspect="1"/>
        </xdr:cNvGrpSpPr>
      </xdr:nvGrpSpPr>
      <xdr:grpSpPr>
        <a:xfrm>
          <a:off x="1285875" y="4712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2 E3AD762F4CC5A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2 E3AD762F4CC5A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248</xdr:row>
      <xdr:rowOff>9525</xdr:rowOff>
    </xdr:from>
    <xdr:ext cx="161925" cy="161925"/>
    <xdr:grpSp>
      <xdr:nvGrpSpPr>
        <xdr:cNvPr id="133" name="SAPBEXq0002 E3AD762F4CC5A4"/>
        <xdr:cNvGrpSpPr>
          <a:grpSpLocks noChangeAspect="1"/>
        </xdr:cNvGrpSpPr>
      </xdr:nvGrpSpPr>
      <xdr:grpSpPr>
        <a:xfrm>
          <a:off x="1438275" y="4732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4" name="SAPBEXq0002 E3AD762F4CC5A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2 E3AD762F4CC5A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249</xdr:row>
      <xdr:rowOff>9525</xdr:rowOff>
    </xdr:from>
    <xdr:ext cx="161925" cy="161925"/>
    <xdr:grpSp>
      <xdr:nvGrpSpPr>
        <xdr:cNvPr id="136" name="SAPBEXq0002 E3AD762F4CC6A5"/>
        <xdr:cNvGrpSpPr>
          <a:grpSpLocks noChangeAspect="1"/>
        </xdr:cNvGrpSpPr>
      </xdr:nvGrpSpPr>
      <xdr:grpSpPr>
        <a:xfrm>
          <a:off x="1590675" y="4751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7" name="SAPBEXq0002 E3AD762F4CC6A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8" name="SAPBEXq0002 E3AD762F4CC6A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250</xdr:row>
      <xdr:rowOff>9525</xdr:rowOff>
    </xdr:from>
    <xdr:ext cx="161925" cy="161925"/>
    <xdr:grpSp>
      <xdr:nvGrpSpPr>
        <xdr:cNvPr id="139" name="SAPBEXq0002 E3AD762F4CC6A6"/>
        <xdr:cNvGrpSpPr>
          <a:grpSpLocks noChangeAspect="1"/>
        </xdr:cNvGrpSpPr>
      </xdr:nvGrpSpPr>
      <xdr:grpSpPr>
        <a:xfrm>
          <a:off x="1743075" y="4770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0" name="SAPBEXq0002 E3AD762F4CC6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1" name="SAPBEXq0002 E3AD762F4CC6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252</xdr:row>
      <xdr:rowOff>9525</xdr:rowOff>
    </xdr:from>
    <xdr:ext cx="161925" cy="161925"/>
    <xdr:grpSp>
      <xdr:nvGrpSpPr>
        <xdr:cNvPr id="142" name="SAPBEXq0002 E3AD762F4CC8A7"/>
        <xdr:cNvGrpSpPr>
          <a:grpSpLocks noChangeAspect="1"/>
        </xdr:cNvGrpSpPr>
      </xdr:nvGrpSpPr>
      <xdr:grpSpPr>
        <a:xfrm>
          <a:off x="1743075" y="4808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3" name="SAPBEXq0002 E3AD762F4CC8A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4" name="SAPBEXq0002 E3AD762F4CC8A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256</xdr:row>
      <xdr:rowOff>9525</xdr:rowOff>
    </xdr:from>
    <xdr:ext cx="161925" cy="161925"/>
    <xdr:grpSp>
      <xdr:nvGrpSpPr>
        <xdr:cNvPr id="145" name="SAPBEXq0002 E3AD762F4CC8A8"/>
        <xdr:cNvGrpSpPr>
          <a:grpSpLocks noChangeAspect="1"/>
        </xdr:cNvGrpSpPr>
      </xdr:nvGrpSpPr>
      <xdr:grpSpPr>
        <a:xfrm>
          <a:off x="1590675" y="4884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6" name="SAPBEXq0002 E3AD762F4CC8A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7" name="SAPBEXq0002 E3AD762F4CC8A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257</xdr:row>
      <xdr:rowOff>9525</xdr:rowOff>
    </xdr:from>
    <xdr:ext cx="161925" cy="161925"/>
    <xdr:grpSp>
      <xdr:nvGrpSpPr>
        <xdr:cNvPr id="148" name="SAPBEXq0002 E3AD762F4CC9A9"/>
        <xdr:cNvGrpSpPr>
          <a:grpSpLocks noChangeAspect="1"/>
        </xdr:cNvGrpSpPr>
      </xdr:nvGrpSpPr>
      <xdr:grpSpPr>
        <a:xfrm>
          <a:off x="1743075" y="4903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9" name="SAPBEXq0002 E3AD762F4CC9A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0" name="SAPBEXq0002 E3AD762F4CC9A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262</xdr:row>
      <xdr:rowOff>9525</xdr:rowOff>
    </xdr:from>
    <xdr:ext cx="161925" cy="161925"/>
    <xdr:grpSp>
      <xdr:nvGrpSpPr>
        <xdr:cNvPr id="151" name="SAPBEXq0002 E3AD762F4CC9AA"/>
        <xdr:cNvGrpSpPr>
          <a:grpSpLocks noChangeAspect="1"/>
        </xdr:cNvGrpSpPr>
      </xdr:nvGrpSpPr>
      <xdr:grpSpPr>
        <a:xfrm>
          <a:off x="1438275" y="499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2" name="SAPBEXq0002 E3AD762F4CC9A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3" name="SAPBEXq0002 E3AD762F4CC9A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263</xdr:row>
      <xdr:rowOff>9525</xdr:rowOff>
    </xdr:from>
    <xdr:ext cx="161925" cy="161925"/>
    <xdr:grpSp>
      <xdr:nvGrpSpPr>
        <xdr:cNvPr id="154" name="SAPBEXq0002 E3AD762F4CCBAB"/>
        <xdr:cNvGrpSpPr>
          <a:grpSpLocks noChangeAspect="1"/>
        </xdr:cNvGrpSpPr>
      </xdr:nvGrpSpPr>
      <xdr:grpSpPr>
        <a:xfrm>
          <a:off x="1590675" y="5017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5" name="SAPBEXq0002 E3AD762F4CCBA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6" name="SAPBEXq0002 E3AD762F4CCBA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264</xdr:row>
      <xdr:rowOff>9525</xdr:rowOff>
    </xdr:from>
    <xdr:ext cx="161925" cy="161925"/>
    <xdr:grpSp>
      <xdr:nvGrpSpPr>
        <xdr:cNvPr id="157" name="SAPBEXq0002 E3AD762F4CCBAC"/>
        <xdr:cNvGrpSpPr>
          <a:grpSpLocks noChangeAspect="1"/>
        </xdr:cNvGrpSpPr>
      </xdr:nvGrpSpPr>
      <xdr:grpSpPr>
        <a:xfrm>
          <a:off x="1743075" y="5036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8" name="SAPBEXq0002 E3AD762F4CCBA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9" name="SAPBEXq0002 E3AD762F4CCBA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266</xdr:row>
      <xdr:rowOff>9525</xdr:rowOff>
    </xdr:from>
    <xdr:ext cx="161925" cy="161925"/>
    <xdr:grpSp>
      <xdr:nvGrpSpPr>
        <xdr:cNvPr id="160" name="SAPBEXq0002 E3AD762F4CCCAD"/>
        <xdr:cNvGrpSpPr>
          <a:grpSpLocks noChangeAspect="1"/>
        </xdr:cNvGrpSpPr>
      </xdr:nvGrpSpPr>
      <xdr:grpSpPr>
        <a:xfrm>
          <a:off x="1438275" y="5074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1" name="SAPBEXq0002 E3AD762F4CCCA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2" name="SAPBEXq0002 E3AD762F4CCCA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267</xdr:row>
      <xdr:rowOff>9525</xdr:rowOff>
    </xdr:from>
    <xdr:ext cx="161925" cy="161925"/>
    <xdr:grpSp>
      <xdr:nvGrpSpPr>
        <xdr:cNvPr id="163" name="SAPBEXq0002 E3AD762F4CCCAE"/>
        <xdr:cNvGrpSpPr>
          <a:grpSpLocks noChangeAspect="1"/>
        </xdr:cNvGrpSpPr>
      </xdr:nvGrpSpPr>
      <xdr:grpSpPr>
        <a:xfrm>
          <a:off x="1590675" y="5093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4" name="SAPBEXq0002 E3AD762F4CCCA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5" name="SAPBEXq0002 E3AD762F4CCCA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268</xdr:row>
      <xdr:rowOff>9525</xdr:rowOff>
    </xdr:from>
    <xdr:ext cx="161925" cy="161925"/>
    <xdr:grpSp>
      <xdr:nvGrpSpPr>
        <xdr:cNvPr id="166" name="SAPBEXq0002 E3AD762F4CCEAF"/>
        <xdr:cNvGrpSpPr>
          <a:grpSpLocks noChangeAspect="1"/>
        </xdr:cNvGrpSpPr>
      </xdr:nvGrpSpPr>
      <xdr:grpSpPr>
        <a:xfrm>
          <a:off x="1743075" y="5113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7" name="SAPBEXq0002 E3AD762F4CCEA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8" name="SAPBEXq0002 E3AD762F4CCEA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269</xdr:row>
      <xdr:rowOff>9525</xdr:rowOff>
    </xdr:from>
    <xdr:ext cx="161925" cy="161925"/>
    <xdr:grpSp>
      <xdr:nvGrpSpPr>
        <xdr:cNvPr id="169" name="SAPBEXq0002 E3AD762F4CCEB0"/>
        <xdr:cNvGrpSpPr>
          <a:grpSpLocks noChangeAspect="1"/>
        </xdr:cNvGrpSpPr>
      </xdr:nvGrpSpPr>
      <xdr:grpSpPr>
        <a:xfrm>
          <a:off x="1895475" y="5132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0" name="SAPBEXq0002 E3AD762F4CCEB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1" name="SAPBEXq0002 E3AD762F4CCEB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281</xdr:row>
      <xdr:rowOff>9525</xdr:rowOff>
    </xdr:from>
    <xdr:ext cx="161925" cy="161925"/>
    <xdr:grpSp>
      <xdr:nvGrpSpPr>
        <xdr:cNvPr id="172" name="SAPBEXq0002 E3AD762F4CD0B1"/>
        <xdr:cNvGrpSpPr>
          <a:grpSpLocks noChangeAspect="1"/>
        </xdr:cNvGrpSpPr>
      </xdr:nvGrpSpPr>
      <xdr:grpSpPr>
        <a:xfrm>
          <a:off x="1895475" y="536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3" name="SAPBEXq0002 E3AD762F4CD0B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4" name="SAPBEXq0002 E3AD762F4CD0B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283</xdr:row>
      <xdr:rowOff>9525</xdr:rowOff>
    </xdr:from>
    <xdr:ext cx="161925" cy="161925"/>
    <xdr:grpSp>
      <xdr:nvGrpSpPr>
        <xdr:cNvPr id="175" name="SAPBEXq0002 E3AD762F4CD0B2"/>
        <xdr:cNvGrpSpPr>
          <a:grpSpLocks noChangeAspect="1"/>
        </xdr:cNvGrpSpPr>
      </xdr:nvGrpSpPr>
      <xdr:grpSpPr>
        <a:xfrm>
          <a:off x="1743075" y="5398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6" name="SAPBEXq0002 E3AD762F4CD0B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7" name="SAPBEXq0002 E3AD762F4CD0B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294</xdr:row>
      <xdr:rowOff>9525</xdr:rowOff>
    </xdr:from>
    <xdr:ext cx="161925" cy="161925"/>
    <xdr:grpSp>
      <xdr:nvGrpSpPr>
        <xdr:cNvPr id="178" name="SAPBEXq0002 E3AD762F4CD1B3"/>
        <xdr:cNvGrpSpPr>
          <a:grpSpLocks noChangeAspect="1"/>
        </xdr:cNvGrpSpPr>
      </xdr:nvGrpSpPr>
      <xdr:grpSpPr>
        <a:xfrm>
          <a:off x="1743075" y="5608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9" name="SAPBEXq0002 E3AD762F4CD1B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0" name="SAPBEXq0002 E3AD762F4CD1B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308</xdr:row>
      <xdr:rowOff>9525</xdr:rowOff>
    </xdr:from>
    <xdr:ext cx="161925" cy="161925"/>
    <xdr:grpSp>
      <xdr:nvGrpSpPr>
        <xdr:cNvPr id="181" name="SAPBEXq0002 E3AD762F4CD1B4"/>
        <xdr:cNvGrpSpPr>
          <a:grpSpLocks noChangeAspect="1"/>
        </xdr:cNvGrpSpPr>
      </xdr:nvGrpSpPr>
      <xdr:grpSpPr>
        <a:xfrm>
          <a:off x="1590675" y="5875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2" name="SAPBEXq0002 E3AD762F4CD1B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3" name="SAPBEXq0002 E3AD762F4CD1B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311</xdr:row>
      <xdr:rowOff>9525</xdr:rowOff>
    </xdr:from>
    <xdr:ext cx="161925" cy="161925"/>
    <xdr:grpSp>
      <xdr:nvGrpSpPr>
        <xdr:cNvPr id="184" name="SAPBEXq0002 E3AD762F4CD3B5"/>
        <xdr:cNvGrpSpPr>
          <a:grpSpLocks noChangeAspect="1"/>
        </xdr:cNvGrpSpPr>
      </xdr:nvGrpSpPr>
      <xdr:grpSpPr>
        <a:xfrm>
          <a:off x="1590675" y="593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5" name="SAPBEXq0002 E3AD762F4CD3B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6" name="SAPBEXq0002 E3AD762F4CD3B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314</xdr:row>
      <xdr:rowOff>9525</xdr:rowOff>
    </xdr:from>
    <xdr:ext cx="161925" cy="161925"/>
    <xdr:grpSp>
      <xdr:nvGrpSpPr>
        <xdr:cNvPr id="187" name="SAPBEXq0002 E3AD762F4CD3B6"/>
        <xdr:cNvGrpSpPr>
          <a:grpSpLocks noChangeAspect="1"/>
        </xdr:cNvGrpSpPr>
      </xdr:nvGrpSpPr>
      <xdr:grpSpPr>
        <a:xfrm>
          <a:off x="1438275" y="5989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8" name="SAPBEXq0002 E3AD762F4CD3B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9" name="SAPBEXq0002 E3AD762F4CD3B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315</xdr:row>
      <xdr:rowOff>9525</xdr:rowOff>
    </xdr:from>
    <xdr:ext cx="161925" cy="161925"/>
    <xdr:grpSp>
      <xdr:nvGrpSpPr>
        <xdr:cNvPr id="190" name="SAPBEXq0002 E3AD764BAE2B7"/>
        <xdr:cNvGrpSpPr>
          <a:grpSpLocks noChangeAspect="1"/>
        </xdr:cNvGrpSpPr>
      </xdr:nvGrpSpPr>
      <xdr:grpSpPr>
        <a:xfrm>
          <a:off x="1590675" y="6008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1" name="SAPBEXq0002 E3AD764BAE2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2" name="SAPBEXq0002 E3AD764BAE2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316</xdr:row>
      <xdr:rowOff>9525</xdr:rowOff>
    </xdr:from>
    <xdr:ext cx="161925" cy="161925"/>
    <xdr:grpSp>
      <xdr:nvGrpSpPr>
        <xdr:cNvPr id="193" name="SAPBEXq0002 E3AD764BAE2B8"/>
        <xdr:cNvGrpSpPr>
          <a:grpSpLocks noChangeAspect="1"/>
        </xdr:cNvGrpSpPr>
      </xdr:nvGrpSpPr>
      <xdr:grpSpPr>
        <a:xfrm>
          <a:off x="1743075" y="6027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4" name="SAPBEXq0002 E3AD764BAE2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5" name="SAPBEXq0002 E3AD764BAE2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318</xdr:row>
      <xdr:rowOff>9525</xdr:rowOff>
    </xdr:from>
    <xdr:ext cx="161925" cy="161925"/>
    <xdr:grpSp>
      <xdr:nvGrpSpPr>
        <xdr:cNvPr id="196" name="SAPBEXq0002 E3AD762F4CD6B9"/>
        <xdr:cNvGrpSpPr>
          <a:grpSpLocks noChangeAspect="1"/>
        </xdr:cNvGrpSpPr>
      </xdr:nvGrpSpPr>
      <xdr:grpSpPr>
        <a:xfrm>
          <a:off x="1743075" y="6065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7" name="SAPBEXq0002 E3AD762F4CD6B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8" name="SAPBEXq0002 E3AD762F4CD6B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330</xdr:row>
      <xdr:rowOff>9525</xdr:rowOff>
    </xdr:from>
    <xdr:ext cx="161925" cy="161925"/>
    <xdr:grpSp>
      <xdr:nvGrpSpPr>
        <xdr:cNvPr id="199" name="SAPBEXq0002 E3AD762F4CD6BA"/>
        <xdr:cNvGrpSpPr>
          <a:grpSpLocks noChangeAspect="1"/>
        </xdr:cNvGrpSpPr>
      </xdr:nvGrpSpPr>
      <xdr:grpSpPr>
        <a:xfrm>
          <a:off x="1133475" y="6294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0" name="SAPBEXq0002 E3AD762F4CD6B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1" name="SAPBEXq0002 E3AD762F4CD6B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331</xdr:row>
      <xdr:rowOff>9525</xdr:rowOff>
    </xdr:from>
    <xdr:ext cx="161925" cy="161925"/>
    <xdr:grpSp>
      <xdr:nvGrpSpPr>
        <xdr:cNvPr id="202" name="SAPBEXq0002 E3AD762F4CD7BB"/>
        <xdr:cNvGrpSpPr>
          <a:grpSpLocks noChangeAspect="1"/>
        </xdr:cNvGrpSpPr>
      </xdr:nvGrpSpPr>
      <xdr:grpSpPr>
        <a:xfrm>
          <a:off x="1285875" y="6313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3" name="SAPBEXq0002 E3AD762F4CD7B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4" name="SAPBEXq0002 E3AD762F4CD7B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332</xdr:row>
      <xdr:rowOff>9525</xdr:rowOff>
    </xdr:from>
    <xdr:ext cx="161925" cy="161925"/>
    <xdr:grpSp>
      <xdr:nvGrpSpPr>
        <xdr:cNvPr id="205" name="SAPBEXq0002 E3AD762F4CD7BC"/>
        <xdr:cNvGrpSpPr>
          <a:grpSpLocks noChangeAspect="1"/>
        </xdr:cNvGrpSpPr>
      </xdr:nvGrpSpPr>
      <xdr:grpSpPr>
        <a:xfrm>
          <a:off x="1438275" y="6332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6" name="SAPBEXq0002 E3AD762F4CD7B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7" name="SAPBEXq0002 E3AD762F4CD7B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338</xdr:row>
      <xdr:rowOff>9525</xdr:rowOff>
    </xdr:from>
    <xdr:ext cx="161925" cy="161925"/>
    <xdr:grpSp>
      <xdr:nvGrpSpPr>
        <xdr:cNvPr id="208" name="SAPBEXq0002 E3AD762F4CD9BD"/>
        <xdr:cNvGrpSpPr>
          <a:grpSpLocks noChangeAspect="1"/>
        </xdr:cNvGrpSpPr>
      </xdr:nvGrpSpPr>
      <xdr:grpSpPr>
        <a:xfrm>
          <a:off x="1438275" y="6446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9" name="SAPBEXq0002 E3AD762F4CD9B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0" name="SAPBEXq0002 E3AD762F4CD9B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354</xdr:row>
      <xdr:rowOff>9525</xdr:rowOff>
    </xdr:from>
    <xdr:ext cx="161925" cy="161925"/>
    <xdr:grpSp>
      <xdr:nvGrpSpPr>
        <xdr:cNvPr id="211" name="SAPBEXq0002 E3AD762F4CD9BE"/>
        <xdr:cNvGrpSpPr>
          <a:grpSpLocks noChangeAspect="1"/>
        </xdr:cNvGrpSpPr>
      </xdr:nvGrpSpPr>
      <xdr:grpSpPr>
        <a:xfrm>
          <a:off x="1438275" y="6751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2" name="SAPBEXq0002 E3AD762F4CD9B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3" name="SAPBEXq0002 E3AD762F4CD9B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363</xdr:row>
      <xdr:rowOff>9525</xdr:rowOff>
    </xdr:from>
    <xdr:ext cx="161925" cy="161925"/>
    <xdr:grpSp>
      <xdr:nvGrpSpPr>
        <xdr:cNvPr id="214" name="SAPBEXq0002 E3AD762F4CDABF"/>
        <xdr:cNvGrpSpPr>
          <a:grpSpLocks noChangeAspect="1"/>
        </xdr:cNvGrpSpPr>
      </xdr:nvGrpSpPr>
      <xdr:grpSpPr>
        <a:xfrm>
          <a:off x="1438275" y="6922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5" name="SAPBEXq0002 E3AD762F4CDAB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6" name="SAPBEXq0002 E3AD762F4CDAB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366</xdr:row>
      <xdr:rowOff>9525</xdr:rowOff>
    </xdr:from>
    <xdr:ext cx="161925" cy="161925"/>
    <xdr:grpSp>
      <xdr:nvGrpSpPr>
        <xdr:cNvPr id="217" name="SAPBEXq0002 E3AD762F4CDAC0"/>
        <xdr:cNvGrpSpPr>
          <a:grpSpLocks noChangeAspect="1"/>
        </xdr:cNvGrpSpPr>
      </xdr:nvGrpSpPr>
      <xdr:grpSpPr>
        <a:xfrm>
          <a:off x="1438275" y="6979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8" name="SAPBEXq0002 E3AD762F4CDAC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9" name="SAPBEXq0002 E3AD762F4CDAC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368</xdr:row>
      <xdr:rowOff>9525</xdr:rowOff>
    </xdr:from>
    <xdr:ext cx="161925" cy="161925"/>
    <xdr:grpSp>
      <xdr:nvGrpSpPr>
        <xdr:cNvPr id="220" name="SAPBEXq0002 E3AD762F4CDCC1"/>
        <xdr:cNvGrpSpPr>
          <a:grpSpLocks noChangeAspect="1"/>
        </xdr:cNvGrpSpPr>
      </xdr:nvGrpSpPr>
      <xdr:grpSpPr>
        <a:xfrm>
          <a:off x="1285875" y="7018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1" name="SAPBEXq0002 E3AD762F4CDCC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2" name="SAPBEXq0002 E3AD762F4CDCC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369</xdr:row>
      <xdr:rowOff>9525</xdr:rowOff>
    </xdr:from>
    <xdr:ext cx="161925" cy="161925"/>
    <xdr:grpSp>
      <xdr:nvGrpSpPr>
        <xdr:cNvPr id="223" name="SAPBEXq0002 E3AD762F4CDCC2"/>
        <xdr:cNvGrpSpPr>
          <a:grpSpLocks noChangeAspect="1"/>
        </xdr:cNvGrpSpPr>
      </xdr:nvGrpSpPr>
      <xdr:grpSpPr>
        <a:xfrm>
          <a:off x="1438275" y="7037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4" name="SAPBEXq0002 E3AD762F4CDCC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5" name="SAPBEXq0002 E3AD762F4CDCC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371</xdr:row>
      <xdr:rowOff>9525</xdr:rowOff>
    </xdr:from>
    <xdr:ext cx="161925" cy="161925"/>
    <xdr:grpSp>
      <xdr:nvGrpSpPr>
        <xdr:cNvPr id="226" name="SAPBEXq0002 E3AD764BAE3C3"/>
        <xdr:cNvGrpSpPr>
          <a:grpSpLocks noChangeAspect="1"/>
        </xdr:cNvGrpSpPr>
      </xdr:nvGrpSpPr>
      <xdr:grpSpPr>
        <a:xfrm>
          <a:off x="1438275" y="7075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7" name="SAPBEXq0002 E3AD764BAE3C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8" name="SAPBEXq0002 E3AD764BAE3C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373</xdr:row>
      <xdr:rowOff>9525</xdr:rowOff>
    </xdr:from>
    <xdr:ext cx="161925" cy="161925"/>
    <xdr:grpSp>
      <xdr:nvGrpSpPr>
        <xdr:cNvPr id="229" name="SAPBEXq0002 E3AD764BAE3C4"/>
        <xdr:cNvGrpSpPr>
          <a:grpSpLocks noChangeAspect="1"/>
        </xdr:cNvGrpSpPr>
      </xdr:nvGrpSpPr>
      <xdr:grpSpPr>
        <a:xfrm>
          <a:off x="1285875" y="7113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0" name="SAPBEXq0002 E3AD764BAE3C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1" name="SAPBEXq0002 E3AD764BAE3C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374</xdr:row>
      <xdr:rowOff>9525</xdr:rowOff>
    </xdr:from>
    <xdr:ext cx="161925" cy="161925"/>
    <xdr:grpSp>
      <xdr:nvGrpSpPr>
        <xdr:cNvPr id="232" name="SAPBEXq0002 E3AD762F4CDFC5"/>
        <xdr:cNvGrpSpPr>
          <a:grpSpLocks noChangeAspect="1"/>
        </xdr:cNvGrpSpPr>
      </xdr:nvGrpSpPr>
      <xdr:grpSpPr>
        <a:xfrm>
          <a:off x="1438275" y="7132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3" name="SAPBEXq0002 E3AD762F4CDFC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4" name="SAPBEXq0002 E3AD762F4CDFC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379</xdr:row>
      <xdr:rowOff>9525</xdr:rowOff>
    </xdr:from>
    <xdr:ext cx="161925" cy="161925"/>
    <xdr:grpSp>
      <xdr:nvGrpSpPr>
        <xdr:cNvPr id="235" name="SAPBEXq0002 E3AD762F4CDFC6"/>
        <xdr:cNvGrpSpPr>
          <a:grpSpLocks noChangeAspect="1"/>
        </xdr:cNvGrpSpPr>
      </xdr:nvGrpSpPr>
      <xdr:grpSpPr>
        <a:xfrm>
          <a:off x="1438275" y="7227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6" name="SAPBEXq0002 E3AD762F4CDFC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7" name="SAPBEXq0002 E3AD762F4CDFC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410</xdr:row>
      <xdr:rowOff>9525</xdr:rowOff>
    </xdr:from>
    <xdr:ext cx="161925" cy="161925"/>
    <xdr:grpSp>
      <xdr:nvGrpSpPr>
        <xdr:cNvPr id="238" name="SAPBEXq0002 E3AD762F4CE1C7"/>
        <xdr:cNvGrpSpPr>
          <a:grpSpLocks noChangeAspect="1"/>
        </xdr:cNvGrpSpPr>
      </xdr:nvGrpSpPr>
      <xdr:grpSpPr>
        <a:xfrm>
          <a:off x="1438275" y="7818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9" name="SAPBEXq0002 E3AD762F4CE1C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0" name="SAPBEXq0002 E3AD762F4CE1C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452</xdr:row>
      <xdr:rowOff>9525</xdr:rowOff>
    </xdr:from>
    <xdr:ext cx="161925" cy="161925"/>
    <xdr:grpSp>
      <xdr:nvGrpSpPr>
        <xdr:cNvPr id="241" name="SAPBEXq0002 E3AD762F4CE1C8"/>
        <xdr:cNvGrpSpPr>
          <a:grpSpLocks noChangeAspect="1"/>
        </xdr:cNvGrpSpPr>
      </xdr:nvGrpSpPr>
      <xdr:grpSpPr>
        <a:xfrm>
          <a:off x="1438275" y="8618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2" name="SAPBEXq0002 E3AD762F4CE1C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3" name="SAPBEXq0002 E3AD762F4CE1C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470</xdr:row>
      <xdr:rowOff>9525</xdr:rowOff>
    </xdr:from>
    <xdr:ext cx="161925" cy="161925"/>
    <xdr:grpSp>
      <xdr:nvGrpSpPr>
        <xdr:cNvPr id="244" name="SAPBEXq0002 E3AD762F4CE2C9"/>
        <xdr:cNvGrpSpPr>
          <a:grpSpLocks noChangeAspect="1"/>
        </xdr:cNvGrpSpPr>
      </xdr:nvGrpSpPr>
      <xdr:grpSpPr>
        <a:xfrm>
          <a:off x="1438275" y="8961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5" name="SAPBEXq0002 E3AD762F4CE2C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6" name="SAPBEXq0002 E3AD762F4CE2C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480</xdr:row>
      <xdr:rowOff>9525</xdr:rowOff>
    </xdr:from>
    <xdr:ext cx="161925" cy="161925"/>
    <xdr:grpSp>
      <xdr:nvGrpSpPr>
        <xdr:cNvPr id="247" name="SAPBEXq0002 E3AD762F4CE2CA"/>
        <xdr:cNvGrpSpPr>
          <a:grpSpLocks noChangeAspect="1"/>
        </xdr:cNvGrpSpPr>
      </xdr:nvGrpSpPr>
      <xdr:grpSpPr>
        <a:xfrm>
          <a:off x="1438275" y="915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8" name="SAPBEXq0002 E3AD762F4CE2C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9" name="SAPBEXq0002 E3AD762F4CE2C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492</xdr:row>
      <xdr:rowOff>9525</xdr:rowOff>
    </xdr:from>
    <xdr:ext cx="161925" cy="161925"/>
    <xdr:grpSp>
      <xdr:nvGrpSpPr>
        <xdr:cNvPr id="250" name="SAPBEXq0002 E3AD762F4CE4CB"/>
        <xdr:cNvGrpSpPr>
          <a:grpSpLocks noChangeAspect="1"/>
        </xdr:cNvGrpSpPr>
      </xdr:nvGrpSpPr>
      <xdr:grpSpPr>
        <a:xfrm>
          <a:off x="1438275" y="9380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1" name="SAPBEXq0002 E3AD762F4CE4C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2" name="SAPBEXq0002 E3AD762F4CE4C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512</xdr:row>
      <xdr:rowOff>9525</xdr:rowOff>
    </xdr:from>
    <xdr:ext cx="161925" cy="161925"/>
    <xdr:grpSp>
      <xdr:nvGrpSpPr>
        <xdr:cNvPr id="253" name="SAPBEXq0002 E3AD762F4CE4CC"/>
        <xdr:cNvGrpSpPr>
          <a:grpSpLocks noChangeAspect="1"/>
        </xdr:cNvGrpSpPr>
      </xdr:nvGrpSpPr>
      <xdr:grpSpPr>
        <a:xfrm>
          <a:off x="1285875" y="9761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4" name="SAPBEXq0002 E3AD762F4CE4C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5" name="SAPBEXq0002 E3AD762F4CE4C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513</xdr:row>
      <xdr:rowOff>9525</xdr:rowOff>
    </xdr:from>
    <xdr:ext cx="161925" cy="161925"/>
    <xdr:grpSp>
      <xdr:nvGrpSpPr>
        <xdr:cNvPr id="256" name="SAPBEXq0002 E3AD762F4CE5CD"/>
        <xdr:cNvGrpSpPr>
          <a:grpSpLocks noChangeAspect="1"/>
        </xdr:cNvGrpSpPr>
      </xdr:nvGrpSpPr>
      <xdr:grpSpPr>
        <a:xfrm>
          <a:off x="1438275" y="9780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7" name="SAPBEXq0002 E3AD762F4CE5C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8" name="SAPBEXq0002 E3AD762F4CE5C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518</xdr:row>
      <xdr:rowOff>9525</xdr:rowOff>
    </xdr:from>
    <xdr:ext cx="161925" cy="161925"/>
    <xdr:grpSp>
      <xdr:nvGrpSpPr>
        <xdr:cNvPr id="259" name="SAPBEXq0002 E3AD762F4CE5CE"/>
        <xdr:cNvGrpSpPr>
          <a:grpSpLocks noChangeAspect="1"/>
        </xdr:cNvGrpSpPr>
      </xdr:nvGrpSpPr>
      <xdr:grpSpPr>
        <a:xfrm>
          <a:off x="1438275" y="9875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0" name="SAPBEXq0002 E3AD762F4CE5C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1" name="SAPBEXq0002 E3AD762F4CE5C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520</xdr:row>
      <xdr:rowOff>9525</xdr:rowOff>
    </xdr:from>
    <xdr:ext cx="161925" cy="161925"/>
    <xdr:grpSp>
      <xdr:nvGrpSpPr>
        <xdr:cNvPr id="262" name="SAPBEXq0002 E3AD762F4CE7CF"/>
        <xdr:cNvGrpSpPr>
          <a:grpSpLocks noChangeAspect="1"/>
        </xdr:cNvGrpSpPr>
      </xdr:nvGrpSpPr>
      <xdr:grpSpPr>
        <a:xfrm>
          <a:off x="1438275" y="9913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3" name="SAPBEXq0002 E3AD762F4CE7C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4" name="SAPBEXq0002 E3AD762F4CE7C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548</xdr:row>
      <xdr:rowOff>9525</xdr:rowOff>
    </xdr:from>
    <xdr:ext cx="161925" cy="161925"/>
    <xdr:grpSp>
      <xdr:nvGrpSpPr>
        <xdr:cNvPr id="265" name="SAPBEXq0002 E3AD762F4CE7D0"/>
        <xdr:cNvGrpSpPr>
          <a:grpSpLocks noChangeAspect="1"/>
        </xdr:cNvGrpSpPr>
      </xdr:nvGrpSpPr>
      <xdr:grpSpPr>
        <a:xfrm>
          <a:off x="1285875" y="10447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6" name="SAPBEXq0002 E3AD762F4CE7D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7" name="SAPBEXq0002 E3AD762F4CE7D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549</xdr:row>
      <xdr:rowOff>9525</xdr:rowOff>
    </xdr:from>
    <xdr:ext cx="161925" cy="161925"/>
    <xdr:grpSp>
      <xdr:nvGrpSpPr>
        <xdr:cNvPr id="268" name="SAPBEXq0002 E3AD764BAE4D1"/>
        <xdr:cNvGrpSpPr>
          <a:grpSpLocks noChangeAspect="1"/>
        </xdr:cNvGrpSpPr>
      </xdr:nvGrpSpPr>
      <xdr:grpSpPr>
        <a:xfrm>
          <a:off x="1438275" y="10466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9" name="SAPBEXq0002 E3AD764BAE4D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0" name="SAPBEXq0002 E3AD764BAE4D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554</xdr:row>
      <xdr:rowOff>9525</xdr:rowOff>
    </xdr:from>
    <xdr:ext cx="161925" cy="161925"/>
    <xdr:grpSp>
      <xdr:nvGrpSpPr>
        <xdr:cNvPr id="271" name="SAPBEXq0002 E3AD764BAE4D2"/>
        <xdr:cNvGrpSpPr>
          <a:grpSpLocks noChangeAspect="1"/>
        </xdr:cNvGrpSpPr>
      </xdr:nvGrpSpPr>
      <xdr:grpSpPr>
        <a:xfrm>
          <a:off x="1438275" y="10561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2" name="SAPBEXq0002 E3AD764BAE4D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3" name="SAPBEXq0002 E3AD764BAE4D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558</xdr:row>
      <xdr:rowOff>9525</xdr:rowOff>
    </xdr:from>
    <xdr:ext cx="161925" cy="161925"/>
    <xdr:grpSp>
      <xdr:nvGrpSpPr>
        <xdr:cNvPr id="274" name="SAPBEXq0002 E3AD762F4CEAD3"/>
        <xdr:cNvGrpSpPr>
          <a:grpSpLocks noChangeAspect="1"/>
        </xdr:cNvGrpSpPr>
      </xdr:nvGrpSpPr>
      <xdr:grpSpPr>
        <a:xfrm>
          <a:off x="1438275" y="10637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5" name="SAPBEXq0002 E3AD762F4CEAD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6" name="SAPBEXq0002 E3AD762F4CEAD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579</xdr:row>
      <xdr:rowOff>9525</xdr:rowOff>
    </xdr:from>
    <xdr:ext cx="161925" cy="161925"/>
    <xdr:grpSp>
      <xdr:nvGrpSpPr>
        <xdr:cNvPr id="277" name="SAPBEXq0002 E3AD762F4CEAD4"/>
        <xdr:cNvGrpSpPr>
          <a:grpSpLocks noChangeAspect="1"/>
        </xdr:cNvGrpSpPr>
      </xdr:nvGrpSpPr>
      <xdr:grpSpPr>
        <a:xfrm>
          <a:off x="1285875" y="11037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8" name="SAPBEXq0002 E3AD762F4CEAD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9" name="SAPBEXq0002 E3AD762F4CEAD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580</xdr:row>
      <xdr:rowOff>9525</xdr:rowOff>
    </xdr:from>
    <xdr:ext cx="161925" cy="161925"/>
    <xdr:grpSp>
      <xdr:nvGrpSpPr>
        <xdr:cNvPr id="280" name="SAPBEXq0002 E3AD762F4CECD5"/>
        <xdr:cNvGrpSpPr>
          <a:grpSpLocks noChangeAspect="1"/>
        </xdr:cNvGrpSpPr>
      </xdr:nvGrpSpPr>
      <xdr:grpSpPr>
        <a:xfrm>
          <a:off x="1438275" y="11056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1" name="SAPBEXq0002 E3AD762F4CECD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2" name="SAPBEXq0002 E3AD762F4CECD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588</xdr:row>
      <xdr:rowOff>9525</xdr:rowOff>
    </xdr:from>
    <xdr:ext cx="161925" cy="161925"/>
    <xdr:grpSp>
      <xdr:nvGrpSpPr>
        <xdr:cNvPr id="283" name="SAPBEXq0002 E3AD762F4CECD6"/>
        <xdr:cNvGrpSpPr>
          <a:grpSpLocks noChangeAspect="1"/>
        </xdr:cNvGrpSpPr>
      </xdr:nvGrpSpPr>
      <xdr:grpSpPr>
        <a:xfrm>
          <a:off x="1438275" y="11209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4" name="SAPBEXq0002 E3AD762F4CECD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5" name="SAPBEXq0002 E3AD762F4CECD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590</xdr:row>
      <xdr:rowOff>9525</xdr:rowOff>
    </xdr:from>
    <xdr:ext cx="161925" cy="161925"/>
    <xdr:grpSp>
      <xdr:nvGrpSpPr>
        <xdr:cNvPr id="286" name="SAPBEXq0002 E3AD762F4CEDD7"/>
        <xdr:cNvGrpSpPr>
          <a:grpSpLocks noChangeAspect="1"/>
        </xdr:cNvGrpSpPr>
      </xdr:nvGrpSpPr>
      <xdr:grpSpPr>
        <a:xfrm>
          <a:off x="1438275" y="11247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7" name="SAPBEXq0002 E3AD762F4CEDD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8" name="SAPBEXq0002 E3AD762F4CEDD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592</xdr:row>
      <xdr:rowOff>9525</xdr:rowOff>
    </xdr:from>
    <xdr:ext cx="161925" cy="161925"/>
    <xdr:grpSp>
      <xdr:nvGrpSpPr>
        <xdr:cNvPr id="289" name="SAPBEXq0002 E3AD762F4CEDD8"/>
        <xdr:cNvGrpSpPr>
          <a:grpSpLocks noChangeAspect="1"/>
        </xdr:cNvGrpSpPr>
      </xdr:nvGrpSpPr>
      <xdr:grpSpPr>
        <a:xfrm>
          <a:off x="1438275" y="11285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0" name="SAPBEXq0002 E3AD762F4CEDD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1" name="SAPBEXq0002 E3AD762F4CEDD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596</xdr:row>
      <xdr:rowOff>9525</xdr:rowOff>
    </xdr:from>
    <xdr:ext cx="161925" cy="161925"/>
    <xdr:grpSp>
      <xdr:nvGrpSpPr>
        <xdr:cNvPr id="292" name="SAPBEXq0002 E3AD762F4CEFD9"/>
        <xdr:cNvGrpSpPr>
          <a:grpSpLocks noChangeAspect="1"/>
        </xdr:cNvGrpSpPr>
      </xdr:nvGrpSpPr>
      <xdr:grpSpPr>
        <a:xfrm>
          <a:off x="1285875" y="11361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3" name="SAPBEXq0002 E3AD762F4CEF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4" name="SAPBEXq0002 E3AD762F4CEF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597</xdr:row>
      <xdr:rowOff>9525</xdr:rowOff>
    </xdr:from>
    <xdr:ext cx="161925" cy="161925"/>
    <xdr:grpSp>
      <xdr:nvGrpSpPr>
        <xdr:cNvPr id="295" name="SAPBEXq0002 E3AD762F4CEFDA"/>
        <xdr:cNvGrpSpPr>
          <a:grpSpLocks noChangeAspect="1"/>
        </xdr:cNvGrpSpPr>
      </xdr:nvGrpSpPr>
      <xdr:grpSpPr>
        <a:xfrm>
          <a:off x="1438275" y="11380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6" name="SAPBEXq0002 E3AD762F4CEFD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7" name="SAPBEXq0002 E3AD762F4CEFD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610</xdr:row>
      <xdr:rowOff>9525</xdr:rowOff>
    </xdr:from>
    <xdr:ext cx="161925" cy="161925"/>
    <xdr:grpSp>
      <xdr:nvGrpSpPr>
        <xdr:cNvPr id="298" name="SAPBEXq0002 E3AD762F4CF0DB"/>
        <xdr:cNvGrpSpPr>
          <a:grpSpLocks noChangeAspect="1"/>
        </xdr:cNvGrpSpPr>
      </xdr:nvGrpSpPr>
      <xdr:grpSpPr>
        <a:xfrm>
          <a:off x="1438275" y="11628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9" name="SAPBEXq0002 E3AD762F4CF0D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0" name="SAPBEXq0002 E3AD762F4CF0D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612</xdr:row>
      <xdr:rowOff>9525</xdr:rowOff>
    </xdr:from>
    <xdr:ext cx="161925" cy="161925"/>
    <xdr:grpSp>
      <xdr:nvGrpSpPr>
        <xdr:cNvPr id="301" name="SAPBEXq0002 E3AD762F4CF0DC"/>
        <xdr:cNvGrpSpPr>
          <a:grpSpLocks noChangeAspect="1"/>
        </xdr:cNvGrpSpPr>
      </xdr:nvGrpSpPr>
      <xdr:grpSpPr>
        <a:xfrm>
          <a:off x="1438275" y="11666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2" name="SAPBEXq0002 E3AD762F4CF0D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3" name="SAPBEXq0002 E3AD762F4CF0D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614</xdr:row>
      <xdr:rowOff>9525</xdr:rowOff>
    </xdr:from>
    <xdr:ext cx="161925" cy="161925"/>
    <xdr:grpSp>
      <xdr:nvGrpSpPr>
        <xdr:cNvPr id="304" name="SAPBEXq0002 E3AD764BAE5DD"/>
        <xdr:cNvGrpSpPr>
          <a:grpSpLocks noChangeAspect="1"/>
        </xdr:cNvGrpSpPr>
      </xdr:nvGrpSpPr>
      <xdr:grpSpPr>
        <a:xfrm>
          <a:off x="1438275" y="11704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5" name="SAPBEXq0002 E3AD764BAE5D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6" name="SAPBEXq0002 E3AD764BAE5D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618</xdr:row>
      <xdr:rowOff>9525</xdr:rowOff>
    </xdr:from>
    <xdr:ext cx="161925" cy="161925"/>
    <xdr:grpSp>
      <xdr:nvGrpSpPr>
        <xdr:cNvPr id="307" name="SAPBEXq0002 E3AD764BAE5DE"/>
        <xdr:cNvGrpSpPr>
          <a:grpSpLocks noChangeAspect="1"/>
        </xdr:cNvGrpSpPr>
      </xdr:nvGrpSpPr>
      <xdr:grpSpPr>
        <a:xfrm>
          <a:off x="1285875" y="11780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8" name="SAPBEXq0002 E3AD764BAE5D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9" name="SAPBEXq0002 E3AD764BAE5D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619</xdr:row>
      <xdr:rowOff>9525</xdr:rowOff>
    </xdr:from>
    <xdr:ext cx="161925" cy="161925"/>
    <xdr:grpSp>
      <xdr:nvGrpSpPr>
        <xdr:cNvPr id="310" name="SAPBEXq0002 E3AD762F4CF3DF"/>
        <xdr:cNvGrpSpPr>
          <a:grpSpLocks noChangeAspect="1"/>
        </xdr:cNvGrpSpPr>
      </xdr:nvGrpSpPr>
      <xdr:grpSpPr>
        <a:xfrm>
          <a:off x="1438275" y="11799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1" name="SAPBEXq0002 E3AD762F4CF3D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2" name="SAPBEXq0002 E3AD762F4CF3D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621</xdr:row>
      <xdr:rowOff>9525</xdr:rowOff>
    </xdr:from>
    <xdr:ext cx="161925" cy="161925"/>
    <xdr:grpSp>
      <xdr:nvGrpSpPr>
        <xdr:cNvPr id="313" name="SAPBEXq0002 E3AD762F4CF3E0"/>
        <xdr:cNvGrpSpPr>
          <a:grpSpLocks noChangeAspect="1"/>
        </xdr:cNvGrpSpPr>
      </xdr:nvGrpSpPr>
      <xdr:grpSpPr>
        <a:xfrm>
          <a:off x="1438275" y="11837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4" name="SAPBEXq0002 E3AD762F4CF3E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5" name="SAPBEXq0002 E3AD762F4CF3E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624</xdr:row>
      <xdr:rowOff>9525</xdr:rowOff>
    </xdr:from>
    <xdr:ext cx="161925" cy="161925"/>
    <xdr:grpSp>
      <xdr:nvGrpSpPr>
        <xdr:cNvPr id="316" name="SAPBEXq0002 E3AD762F4CF5E1"/>
        <xdr:cNvGrpSpPr>
          <a:grpSpLocks noChangeAspect="1"/>
        </xdr:cNvGrpSpPr>
      </xdr:nvGrpSpPr>
      <xdr:grpSpPr>
        <a:xfrm>
          <a:off x="1133475" y="11894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7" name="SAPBEXq0002 E3AD762F4CF5E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8" name="SAPBEXq0002 E3AD762F4CF5E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625</xdr:row>
      <xdr:rowOff>9525</xdr:rowOff>
    </xdr:from>
    <xdr:ext cx="161925" cy="161925"/>
    <xdr:grpSp>
      <xdr:nvGrpSpPr>
        <xdr:cNvPr id="319" name="SAPBEXq0002 E3AD762F4CF5E2"/>
        <xdr:cNvGrpSpPr>
          <a:grpSpLocks noChangeAspect="1"/>
        </xdr:cNvGrpSpPr>
      </xdr:nvGrpSpPr>
      <xdr:grpSpPr>
        <a:xfrm>
          <a:off x="1285875" y="11913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0" name="SAPBEXq0002 E3AD762F4CF5E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1" name="SAPBEXq0002 E3AD762F4CF5E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645</xdr:row>
      <xdr:rowOff>9525</xdr:rowOff>
    </xdr:from>
    <xdr:ext cx="161925" cy="161925"/>
    <xdr:grpSp>
      <xdr:nvGrpSpPr>
        <xdr:cNvPr id="322" name="SAPBEXq0002 E3AD762F4CF7E3"/>
        <xdr:cNvGrpSpPr>
          <a:grpSpLocks noChangeAspect="1"/>
        </xdr:cNvGrpSpPr>
      </xdr:nvGrpSpPr>
      <xdr:grpSpPr>
        <a:xfrm>
          <a:off x="1285875" y="1229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3" name="SAPBEXq0002 E3AD762F4CF7E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4" name="SAPBEXq0002 E3AD762F4CF7E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646</xdr:row>
      <xdr:rowOff>9525</xdr:rowOff>
    </xdr:from>
    <xdr:ext cx="161925" cy="161925"/>
    <xdr:grpSp>
      <xdr:nvGrpSpPr>
        <xdr:cNvPr id="325" name="SAPBEXq0002 E3AD762F4CF7E4"/>
        <xdr:cNvGrpSpPr>
          <a:grpSpLocks noChangeAspect="1"/>
        </xdr:cNvGrpSpPr>
      </xdr:nvGrpSpPr>
      <xdr:grpSpPr>
        <a:xfrm>
          <a:off x="1438275" y="1231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6" name="SAPBEXq0002 E3AD762F4CF7E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7" name="SAPBEXq0002 E3AD762F4CF7E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652</xdr:row>
      <xdr:rowOff>9525</xdr:rowOff>
    </xdr:from>
    <xdr:ext cx="152400" cy="161925"/>
    <xdr:grpSp>
      <xdr:nvGrpSpPr>
        <xdr:cNvPr id="328" name="SAPBEXq0002 C3AD762F4CF8E5"/>
        <xdr:cNvGrpSpPr>
          <a:grpSpLocks noChangeAspect="1"/>
        </xdr:cNvGrpSpPr>
      </xdr:nvGrpSpPr>
      <xdr:grpSpPr>
        <a:xfrm>
          <a:off x="981075" y="1242822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329" name="SAPBEXq0002 C3AD762F4CF8E5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0" name="SAPBEXq0002 C3AD762F4CF8E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IV1002"/>
  <sheetViews>
    <sheetView zoomScalePageLayoutView="0" workbookViewId="0" topLeftCell="A1">
      <selection activeCell="A1" sqref="A1"/>
    </sheetView>
  </sheetViews>
  <sheetFormatPr defaultColWidth="6.57421875" defaultRowHeight="15"/>
  <cols>
    <col min="1" max="252" width="9.140625" style="0" customWidth="1"/>
    <col min="253" max="253" width="6.7109375" style="0" bestFit="1" customWidth="1"/>
    <col min="254" max="254" width="8.421875" style="0" bestFit="1" customWidth="1"/>
    <col min="255" max="255" width="5.28125" style="0" bestFit="1" customWidth="1"/>
  </cols>
  <sheetData>
    <row r="1" spans="1:256" ht="15">
      <c r="A1">
        <v>9</v>
      </c>
      <c r="IS1" s="29" t="s">
        <v>459</v>
      </c>
      <c r="IT1" s="29" t="s">
        <v>460</v>
      </c>
      <c r="IU1" s="1" t="s">
        <v>459</v>
      </c>
      <c r="IV1" s="1" t="s">
        <v>460</v>
      </c>
    </row>
    <row r="2" spans="1:231" ht="15">
      <c r="A2">
        <v>2</v>
      </c>
      <c r="AE2">
        <v>5</v>
      </c>
      <c r="CM2">
        <v>4</v>
      </c>
      <c r="DG2">
        <v>19</v>
      </c>
      <c r="EA2">
        <v>4</v>
      </c>
      <c r="EU2">
        <v>4</v>
      </c>
      <c r="FY2">
        <v>6</v>
      </c>
      <c r="HW2">
        <v>62</v>
      </c>
    </row>
    <row r="3" spans="1:231" ht="1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5">
      <c r="B4">
        <v>0</v>
      </c>
      <c r="C4" t="s">
        <v>21</v>
      </c>
      <c r="D4" t="b">
        <v>1</v>
      </c>
      <c r="E4" t="b">
        <v>1</v>
      </c>
      <c r="F4" t="s">
        <v>22</v>
      </c>
      <c r="G4">
        <v>4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A4" t="b">
        <v>1</v>
      </c>
      <c r="AE4">
        <v>5</v>
      </c>
      <c r="AF4" s="2" t="s">
        <v>680</v>
      </c>
      <c r="AG4" s="2" t="s">
        <v>35</v>
      </c>
      <c r="AH4" s="2" t="s">
        <v>28</v>
      </c>
      <c r="AI4" s="2" t="s">
        <v>23</v>
      </c>
      <c r="AJ4" s="2" t="s">
        <v>23</v>
      </c>
      <c r="AK4" s="2" t="s">
        <v>36</v>
      </c>
      <c r="AL4" s="2" t="s">
        <v>28</v>
      </c>
      <c r="AM4" s="2" t="s">
        <v>28</v>
      </c>
      <c r="AN4" s="2" t="s">
        <v>28</v>
      </c>
      <c r="AO4" s="2" t="s">
        <v>28</v>
      </c>
      <c r="AP4" s="2" t="s">
        <v>28</v>
      </c>
      <c r="AQ4" s="2" t="s">
        <v>28</v>
      </c>
      <c r="AR4" s="2" t="s">
        <v>37</v>
      </c>
      <c r="AS4" s="2" t="s">
        <v>28</v>
      </c>
      <c r="AT4" s="2" t="s">
        <v>38</v>
      </c>
      <c r="AU4" s="2" t="s">
        <v>28</v>
      </c>
      <c r="AV4" s="2" t="s">
        <v>28</v>
      </c>
      <c r="AW4" s="2" t="s">
        <v>28</v>
      </c>
      <c r="AX4" s="2" t="s">
        <v>28</v>
      </c>
      <c r="AY4" s="2" t="s">
        <v>39</v>
      </c>
      <c r="AZ4" s="2" t="s">
        <v>680</v>
      </c>
      <c r="BA4" s="2" t="s">
        <v>40</v>
      </c>
      <c r="BB4" s="2" t="s">
        <v>28</v>
      </c>
      <c r="BC4" s="2" t="s">
        <v>28</v>
      </c>
      <c r="BD4" s="2" t="s">
        <v>28</v>
      </c>
      <c r="BE4" s="2" t="s">
        <v>28</v>
      </c>
      <c r="BF4" s="2" t="s">
        <v>28</v>
      </c>
      <c r="BG4" s="2" t="s">
        <v>28</v>
      </c>
      <c r="BH4" s="2" t="s">
        <v>28</v>
      </c>
      <c r="BI4" s="2" t="s">
        <v>28</v>
      </c>
      <c r="BJ4" s="2" t="s">
        <v>41</v>
      </c>
      <c r="BK4" s="2" t="s">
        <v>42</v>
      </c>
      <c r="BL4" s="2" t="s">
        <v>23</v>
      </c>
      <c r="BM4" s="2" t="s">
        <v>29</v>
      </c>
      <c r="BN4" s="2" t="s">
        <v>28</v>
      </c>
      <c r="BO4" s="2" t="s">
        <v>28</v>
      </c>
      <c r="BP4" s="2" t="s">
        <v>28</v>
      </c>
      <c r="BQ4" s="2" t="s">
        <v>28</v>
      </c>
      <c r="BR4" s="2" t="s">
        <v>29</v>
      </c>
      <c r="BS4" s="2" t="s">
        <v>29</v>
      </c>
      <c r="BT4" s="2" t="s">
        <v>29</v>
      </c>
      <c r="BU4" s="2" t="s">
        <v>29</v>
      </c>
      <c r="BV4" s="2" t="s">
        <v>29</v>
      </c>
      <c r="BW4" s="2" t="s">
        <v>28</v>
      </c>
      <c r="BX4" s="2" t="s">
        <v>28</v>
      </c>
      <c r="BY4" s="2" t="s">
        <v>28</v>
      </c>
      <c r="BZ4" s="2" t="s">
        <v>28</v>
      </c>
      <c r="CA4" s="2" t="s">
        <v>28</v>
      </c>
      <c r="CB4" s="2" t="s">
        <v>680</v>
      </c>
      <c r="CC4" s="2" t="s">
        <v>28</v>
      </c>
      <c r="CD4" s="2" t="s">
        <v>28</v>
      </c>
      <c r="CE4" s="2" t="s">
        <v>28</v>
      </c>
      <c r="CF4" s="2" t="s">
        <v>28</v>
      </c>
      <c r="CG4" s="2" t="s">
        <v>28</v>
      </c>
      <c r="CH4" s="2" t="s">
        <v>28</v>
      </c>
      <c r="CI4" s="2" t="s">
        <v>42</v>
      </c>
      <c r="CJ4" s="2" t="s">
        <v>28</v>
      </c>
      <c r="CK4" s="2" t="s">
        <v>28</v>
      </c>
      <c r="CL4" s="2" t="s">
        <v>28</v>
      </c>
      <c r="CM4">
        <v>5</v>
      </c>
      <c r="CN4" s="2" t="s">
        <v>680</v>
      </c>
      <c r="CO4" s="2" t="s">
        <v>682</v>
      </c>
      <c r="CP4" s="2" t="s">
        <v>1027</v>
      </c>
      <c r="CQ4" s="2" t="s">
        <v>36</v>
      </c>
      <c r="CR4" s="2" t="s">
        <v>28</v>
      </c>
      <c r="CS4" s="2" t="s">
        <v>25</v>
      </c>
      <c r="CT4" s="2" t="s">
        <v>28</v>
      </c>
      <c r="CU4" s="2" t="s">
        <v>52</v>
      </c>
      <c r="CV4" s="2" t="s">
        <v>23</v>
      </c>
      <c r="CW4" s="2" t="s">
        <v>28</v>
      </c>
      <c r="CX4" s="2" t="s">
        <v>28</v>
      </c>
      <c r="CY4" s="2" t="s">
        <v>28</v>
      </c>
      <c r="CZ4" s="2" t="s">
        <v>28</v>
      </c>
      <c r="DG4">
        <v>4</v>
      </c>
      <c r="DH4" s="2" t="s">
        <v>30</v>
      </c>
      <c r="DI4" s="2" t="s">
        <v>381</v>
      </c>
      <c r="DJ4" s="2" t="s">
        <v>360</v>
      </c>
      <c r="DK4" s="2" t="s">
        <v>42</v>
      </c>
      <c r="DL4" s="2" t="s">
        <v>23</v>
      </c>
      <c r="DM4" s="2" t="s">
        <v>29</v>
      </c>
      <c r="DN4" s="2" t="s">
        <v>29</v>
      </c>
      <c r="DO4" s="2" t="s">
        <v>29</v>
      </c>
      <c r="DP4" s="2" t="s">
        <v>28</v>
      </c>
      <c r="DQ4" s="2" t="s">
        <v>28</v>
      </c>
      <c r="DR4" s="2" t="s">
        <v>28</v>
      </c>
      <c r="DS4" s="2" t="s">
        <v>28</v>
      </c>
      <c r="DT4" s="2" t="s">
        <v>42</v>
      </c>
      <c r="DU4" s="2" t="s">
        <v>28</v>
      </c>
      <c r="EA4">
        <v>5</v>
      </c>
      <c r="EB4" s="2" t="s">
        <v>682</v>
      </c>
      <c r="EC4" s="2" t="s">
        <v>92</v>
      </c>
      <c r="ED4" s="2" t="s">
        <v>28</v>
      </c>
      <c r="EE4" s="2" t="s">
        <v>28</v>
      </c>
      <c r="EF4" s="2" t="s">
        <v>28</v>
      </c>
      <c r="EG4" s="2" t="s">
        <v>28</v>
      </c>
      <c r="EH4" s="2" t="s">
        <v>28</v>
      </c>
      <c r="EI4" s="2" t="s">
        <v>38</v>
      </c>
      <c r="EJ4" s="2" t="s">
        <v>23</v>
      </c>
      <c r="EK4" s="2" t="s">
        <v>50</v>
      </c>
      <c r="EL4" s="2" t="s">
        <v>29</v>
      </c>
      <c r="EM4" s="2" t="s">
        <v>28</v>
      </c>
      <c r="EN4" s="2" t="s">
        <v>28</v>
      </c>
      <c r="EU4">
        <v>5</v>
      </c>
      <c r="EV4" s="2" t="s">
        <v>43</v>
      </c>
      <c r="EW4" s="2" t="s">
        <v>87</v>
      </c>
      <c r="EX4" s="2" t="s">
        <v>44</v>
      </c>
      <c r="EY4" s="2" t="s">
        <v>28</v>
      </c>
      <c r="EZ4" s="2" t="s">
        <v>88</v>
      </c>
      <c r="FA4" s="2" t="s">
        <v>29</v>
      </c>
      <c r="FB4" s="2" t="s">
        <v>87</v>
      </c>
      <c r="FC4" s="2" t="s">
        <v>43</v>
      </c>
      <c r="FD4" s="2" t="s">
        <v>46</v>
      </c>
      <c r="FE4" s="2" t="s">
        <v>28</v>
      </c>
      <c r="FF4" s="2" t="s">
        <v>28</v>
      </c>
      <c r="FY4">
        <v>5</v>
      </c>
      <c r="FZ4" s="2" t="s">
        <v>479</v>
      </c>
      <c r="GA4" s="2" t="s">
        <v>24</v>
      </c>
      <c r="GB4" s="2" t="s">
        <v>480</v>
      </c>
      <c r="GC4" s="2" t="s">
        <v>481</v>
      </c>
      <c r="GD4" s="2" t="s">
        <v>482</v>
      </c>
      <c r="GE4" s="2" t="s">
        <v>1022</v>
      </c>
      <c r="GF4" s="2" t="s">
        <v>1022</v>
      </c>
      <c r="GG4" s="2" t="s">
        <v>28</v>
      </c>
      <c r="GH4" s="2" t="s">
        <v>28</v>
      </c>
      <c r="GI4" s="2" t="s">
        <v>28</v>
      </c>
      <c r="GJ4" s="2" t="s">
        <v>29</v>
      </c>
      <c r="GK4" s="2" t="s">
        <v>28</v>
      </c>
      <c r="GL4" s="2" t="s">
        <v>29</v>
      </c>
      <c r="GM4" s="2" t="s">
        <v>28</v>
      </c>
      <c r="GN4" s="2" t="s">
        <v>29</v>
      </c>
      <c r="GO4" s="2" t="s">
        <v>31</v>
      </c>
      <c r="GP4" s="2" t="s">
        <v>483</v>
      </c>
      <c r="GQ4" s="2" t="s">
        <v>28</v>
      </c>
      <c r="GR4" s="2" t="s">
        <v>28</v>
      </c>
      <c r="GS4" s="2" t="s">
        <v>484</v>
      </c>
      <c r="GT4" s="2" t="s">
        <v>1023</v>
      </c>
      <c r="HW4">
        <v>5</v>
      </c>
      <c r="HX4" s="2" t="s">
        <v>62</v>
      </c>
      <c r="HY4" s="2" t="s">
        <v>686</v>
      </c>
    </row>
    <row r="5" spans="2:233" ht="15">
      <c r="B5">
        <v>0</v>
      </c>
      <c r="C5" t="s">
        <v>678</v>
      </c>
      <c r="D5" t="b">
        <v>1</v>
      </c>
      <c r="E5" t="b">
        <v>1</v>
      </c>
      <c r="F5" t="s">
        <v>679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0</v>
      </c>
      <c r="Y5" t="b">
        <v>0</v>
      </c>
      <c r="Z5" t="b">
        <v>0</v>
      </c>
      <c r="AA5" t="b">
        <v>1</v>
      </c>
      <c r="AE5">
        <v>5</v>
      </c>
      <c r="AF5" s="2" t="s">
        <v>43</v>
      </c>
      <c r="AG5" s="2" t="s">
        <v>44</v>
      </c>
      <c r="AH5" s="2" t="s">
        <v>23</v>
      </c>
      <c r="AI5" s="2" t="s">
        <v>28</v>
      </c>
      <c r="AJ5" s="2" t="s">
        <v>45</v>
      </c>
      <c r="AK5" s="2" t="s">
        <v>36</v>
      </c>
      <c r="AL5" s="2" t="s">
        <v>28</v>
      </c>
      <c r="AM5" s="2" t="s">
        <v>28</v>
      </c>
      <c r="AN5" s="2" t="s">
        <v>28</v>
      </c>
      <c r="AO5" s="2" t="s">
        <v>28</v>
      </c>
      <c r="AP5" s="2" t="s">
        <v>28</v>
      </c>
      <c r="AQ5" s="2" t="s">
        <v>28</v>
      </c>
      <c r="AR5" s="2" t="s">
        <v>28</v>
      </c>
      <c r="AS5" s="2" t="s">
        <v>46</v>
      </c>
      <c r="AT5" s="2" t="s">
        <v>47</v>
      </c>
      <c r="AU5" s="2" t="s">
        <v>23</v>
      </c>
      <c r="AV5" s="2" t="s">
        <v>48</v>
      </c>
      <c r="AW5" s="2" t="s">
        <v>28</v>
      </c>
      <c r="AX5" s="2" t="s">
        <v>41</v>
      </c>
      <c r="AY5" s="2" t="s">
        <v>39</v>
      </c>
      <c r="AZ5" s="2" t="s">
        <v>43</v>
      </c>
      <c r="BA5" s="2" t="s">
        <v>40</v>
      </c>
      <c r="BB5" s="2" t="s">
        <v>28</v>
      </c>
      <c r="BC5" s="2" t="s">
        <v>28</v>
      </c>
      <c r="BD5" s="2" t="s">
        <v>49</v>
      </c>
      <c r="BE5" s="2" t="s">
        <v>43</v>
      </c>
      <c r="BF5" s="2" t="s">
        <v>40</v>
      </c>
      <c r="BG5" s="2" t="s">
        <v>28</v>
      </c>
      <c r="BH5" s="2" t="s">
        <v>28</v>
      </c>
      <c r="BI5" s="2" t="s">
        <v>28</v>
      </c>
      <c r="BJ5" s="2" t="s">
        <v>41</v>
      </c>
      <c r="BK5" s="2" t="s">
        <v>42</v>
      </c>
      <c r="BL5" s="2" t="s">
        <v>28</v>
      </c>
      <c r="BM5" s="2" t="s">
        <v>29</v>
      </c>
      <c r="BN5" s="2" t="s">
        <v>28</v>
      </c>
      <c r="BO5" s="2" t="s">
        <v>28</v>
      </c>
      <c r="BP5" s="2" t="s">
        <v>28</v>
      </c>
      <c r="BQ5" s="2" t="s">
        <v>50</v>
      </c>
      <c r="BR5" s="2" t="s">
        <v>24</v>
      </c>
      <c r="BS5" s="2" t="s">
        <v>24</v>
      </c>
      <c r="BT5" s="2" t="s">
        <v>24</v>
      </c>
      <c r="BU5" s="2" t="s">
        <v>24</v>
      </c>
      <c r="BV5" s="2" t="s">
        <v>29</v>
      </c>
      <c r="BW5" s="2" t="s">
        <v>28</v>
      </c>
      <c r="BX5" s="2" t="s">
        <v>28</v>
      </c>
      <c r="BY5" s="2" t="s">
        <v>28</v>
      </c>
      <c r="BZ5" s="2" t="s">
        <v>28</v>
      </c>
      <c r="CA5" s="2" t="s">
        <v>28</v>
      </c>
      <c r="CB5" s="2" t="s">
        <v>681</v>
      </c>
      <c r="CC5" s="2" t="s">
        <v>28</v>
      </c>
      <c r="CD5" s="2" t="s">
        <v>28</v>
      </c>
      <c r="CE5" s="2" t="s">
        <v>28</v>
      </c>
      <c r="CF5" s="2" t="s">
        <v>28</v>
      </c>
      <c r="CG5" s="2" t="s">
        <v>28</v>
      </c>
      <c r="CH5" s="2" t="s">
        <v>28</v>
      </c>
      <c r="CI5" s="2" t="s">
        <v>42</v>
      </c>
      <c r="CJ5" s="2" t="s">
        <v>28</v>
      </c>
      <c r="CK5" s="2" t="s">
        <v>28</v>
      </c>
      <c r="CL5" s="2" t="s">
        <v>28</v>
      </c>
      <c r="CM5">
        <v>5</v>
      </c>
      <c r="CN5" s="2" t="s">
        <v>680</v>
      </c>
      <c r="CO5" s="2" t="s">
        <v>683</v>
      </c>
      <c r="CP5" s="2" t="s">
        <v>1028</v>
      </c>
      <c r="CQ5" s="2" t="s">
        <v>54</v>
      </c>
      <c r="CR5" s="2" t="s">
        <v>28</v>
      </c>
      <c r="CS5" s="2" t="s">
        <v>25</v>
      </c>
      <c r="CT5" s="2" t="s">
        <v>28</v>
      </c>
      <c r="CU5" s="2" t="s">
        <v>52</v>
      </c>
      <c r="CV5" s="2" t="s">
        <v>23</v>
      </c>
      <c r="CW5" s="2" t="s">
        <v>28</v>
      </c>
      <c r="CX5" s="2" t="s">
        <v>28</v>
      </c>
      <c r="CY5" s="2" t="s">
        <v>28</v>
      </c>
      <c r="CZ5" s="2" t="s">
        <v>28</v>
      </c>
      <c r="DG5">
        <v>4</v>
      </c>
      <c r="DH5" s="2" t="s">
        <v>30</v>
      </c>
      <c r="DI5" s="2" t="s">
        <v>382</v>
      </c>
      <c r="DJ5" s="2" t="s">
        <v>383</v>
      </c>
      <c r="DK5" s="2" t="s">
        <v>42</v>
      </c>
      <c r="DL5" s="2" t="s">
        <v>23</v>
      </c>
      <c r="DM5" s="2" t="s">
        <v>50</v>
      </c>
      <c r="DN5" s="2" t="s">
        <v>29</v>
      </c>
      <c r="DO5" s="2" t="s">
        <v>29</v>
      </c>
      <c r="DP5" s="2" t="s">
        <v>28</v>
      </c>
      <c r="DQ5" s="2" t="s">
        <v>28</v>
      </c>
      <c r="DR5" s="2" t="s">
        <v>28</v>
      </c>
      <c r="DS5" s="2" t="s">
        <v>28</v>
      </c>
      <c r="DT5" s="2" t="s">
        <v>42</v>
      </c>
      <c r="DU5" s="2" t="s">
        <v>28</v>
      </c>
      <c r="EA5">
        <v>5</v>
      </c>
      <c r="EB5" s="2" t="s">
        <v>683</v>
      </c>
      <c r="EC5" s="2" t="s">
        <v>92</v>
      </c>
      <c r="ED5" s="2" t="s">
        <v>28</v>
      </c>
      <c r="EE5" s="2" t="s">
        <v>28</v>
      </c>
      <c r="EF5" s="2" t="s">
        <v>28</v>
      </c>
      <c r="EG5" s="2" t="s">
        <v>28</v>
      </c>
      <c r="EH5" s="2" t="s">
        <v>28</v>
      </c>
      <c r="EI5" s="2" t="s">
        <v>38</v>
      </c>
      <c r="EJ5" s="2" t="s">
        <v>23</v>
      </c>
      <c r="EK5" s="2" t="s">
        <v>93</v>
      </c>
      <c r="EL5" s="2" t="s">
        <v>29</v>
      </c>
      <c r="EM5" s="2" t="s">
        <v>28</v>
      </c>
      <c r="EN5" s="2" t="s">
        <v>28</v>
      </c>
      <c r="EU5">
        <v>5</v>
      </c>
      <c r="EV5" s="2" t="s">
        <v>43</v>
      </c>
      <c r="EW5" s="2" t="s">
        <v>87</v>
      </c>
      <c r="EX5" s="2" t="s">
        <v>89</v>
      </c>
      <c r="EY5" s="2" t="s">
        <v>28</v>
      </c>
      <c r="EZ5" s="2" t="s">
        <v>88</v>
      </c>
      <c r="FA5" s="2" t="s">
        <v>29</v>
      </c>
      <c r="FB5" s="2" t="s">
        <v>90</v>
      </c>
      <c r="FC5" s="2" t="s">
        <v>91</v>
      </c>
      <c r="FD5" s="2" t="s">
        <v>46</v>
      </c>
      <c r="FE5" s="2" t="s">
        <v>28</v>
      </c>
      <c r="FF5" s="2" t="s">
        <v>28</v>
      </c>
      <c r="FY5">
        <v>5</v>
      </c>
      <c r="FZ5" s="2" t="s">
        <v>485</v>
      </c>
      <c r="GA5" s="2" t="s">
        <v>24</v>
      </c>
      <c r="GB5" s="2" t="s">
        <v>480</v>
      </c>
      <c r="GC5" s="2" t="s">
        <v>481</v>
      </c>
      <c r="GD5" s="2" t="s">
        <v>482</v>
      </c>
      <c r="GE5" s="2" t="s">
        <v>1024</v>
      </c>
      <c r="GF5" s="2" t="s">
        <v>1025</v>
      </c>
      <c r="GG5" s="2" t="s">
        <v>28</v>
      </c>
      <c r="GH5" s="2" t="s">
        <v>28</v>
      </c>
      <c r="GI5" s="2" t="s">
        <v>1026</v>
      </c>
      <c r="GJ5" s="2" t="s">
        <v>486</v>
      </c>
      <c r="GK5" s="2" t="s">
        <v>28</v>
      </c>
      <c r="GL5" s="2" t="s">
        <v>29</v>
      </c>
      <c r="GM5" s="2" t="s">
        <v>28</v>
      </c>
      <c r="GN5" s="2" t="s">
        <v>29</v>
      </c>
      <c r="GO5" s="2" t="s">
        <v>32</v>
      </c>
      <c r="GP5" s="2" t="s">
        <v>483</v>
      </c>
      <c r="GQ5" s="2" t="s">
        <v>28</v>
      </c>
      <c r="GR5" s="2" t="s">
        <v>28</v>
      </c>
      <c r="GS5" s="2" t="s">
        <v>487</v>
      </c>
      <c r="GT5" s="2" t="s">
        <v>1024</v>
      </c>
      <c r="HW5">
        <v>5</v>
      </c>
      <c r="HX5" s="2" t="s">
        <v>55</v>
      </c>
      <c r="HY5" s="2" t="s">
        <v>23</v>
      </c>
    </row>
    <row r="6" spans="31:233" ht="15">
      <c r="AE6">
        <v>4</v>
      </c>
      <c r="AF6" s="2" t="s">
        <v>30</v>
      </c>
      <c r="AG6" s="2" t="s">
        <v>362</v>
      </c>
      <c r="AH6" s="2" t="s">
        <v>23</v>
      </c>
      <c r="AI6" s="2" t="s">
        <v>28</v>
      </c>
      <c r="AJ6" s="2" t="s">
        <v>23</v>
      </c>
      <c r="AK6" s="2" t="s">
        <v>36</v>
      </c>
      <c r="AL6" s="2" t="s">
        <v>28</v>
      </c>
      <c r="AM6" s="2" t="s">
        <v>28</v>
      </c>
      <c r="AN6" s="2" t="s">
        <v>28</v>
      </c>
      <c r="AO6" s="2" t="s">
        <v>28</v>
      </c>
      <c r="AP6" s="2" t="s">
        <v>28</v>
      </c>
      <c r="AQ6" s="2" t="s">
        <v>28</v>
      </c>
      <c r="AR6" s="2" t="s">
        <v>28</v>
      </c>
      <c r="AS6" s="2" t="s">
        <v>29</v>
      </c>
      <c r="AT6" s="2" t="s">
        <v>379</v>
      </c>
      <c r="AU6" s="2" t="s">
        <v>28</v>
      </c>
      <c r="AV6" s="2" t="s">
        <v>28</v>
      </c>
      <c r="AW6" s="2" t="s">
        <v>28</v>
      </c>
      <c r="AX6" s="2" t="s">
        <v>41</v>
      </c>
      <c r="AY6" s="2" t="s">
        <v>39</v>
      </c>
      <c r="AZ6" s="2" t="s">
        <v>30</v>
      </c>
      <c r="BA6" s="2" t="s">
        <v>40</v>
      </c>
      <c r="BB6" s="2" t="s">
        <v>28</v>
      </c>
      <c r="BC6" s="2" t="s">
        <v>28</v>
      </c>
      <c r="BD6" s="2" t="s">
        <v>49</v>
      </c>
      <c r="BE6" s="2" t="s">
        <v>28</v>
      </c>
      <c r="BF6" s="2" t="s">
        <v>28</v>
      </c>
      <c r="BG6" s="2" t="s">
        <v>28</v>
      </c>
      <c r="BH6" s="2" t="s">
        <v>28</v>
      </c>
      <c r="BI6" s="2" t="s">
        <v>28</v>
      </c>
      <c r="BJ6" s="2" t="s">
        <v>41</v>
      </c>
      <c r="BK6" s="2" t="s">
        <v>42</v>
      </c>
      <c r="BL6" s="2" t="s">
        <v>28</v>
      </c>
      <c r="BM6" s="2" t="s">
        <v>29</v>
      </c>
      <c r="BN6" s="2" t="s">
        <v>28</v>
      </c>
      <c r="BO6" s="2" t="s">
        <v>28</v>
      </c>
      <c r="BP6" s="2" t="s">
        <v>28</v>
      </c>
      <c r="BQ6" s="2" t="s">
        <v>28</v>
      </c>
      <c r="BR6" s="2" t="s">
        <v>24</v>
      </c>
      <c r="BS6" s="2" t="s">
        <v>24</v>
      </c>
      <c r="BT6" s="2" t="s">
        <v>24</v>
      </c>
      <c r="BU6" s="2" t="s">
        <v>24</v>
      </c>
      <c r="BV6" s="2" t="s">
        <v>29</v>
      </c>
      <c r="BW6" s="2" t="s">
        <v>28</v>
      </c>
      <c r="BX6" s="2" t="s">
        <v>28</v>
      </c>
      <c r="BY6" s="2" t="s">
        <v>28</v>
      </c>
      <c r="BZ6" s="2" t="s">
        <v>28</v>
      </c>
      <c r="CA6" s="2" t="s">
        <v>28</v>
      </c>
      <c r="CB6" s="2" t="s">
        <v>380</v>
      </c>
      <c r="CC6" s="2" t="s">
        <v>28</v>
      </c>
      <c r="CD6" s="2" t="s">
        <v>28</v>
      </c>
      <c r="CE6" s="2" t="s">
        <v>28</v>
      </c>
      <c r="CF6" s="2" t="s">
        <v>28</v>
      </c>
      <c r="CG6" s="2" t="s">
        <v>28</v>
      </c>
      <c r="CH6" s="2" t="s">
        <v>28</v>
      </c>
      <c r="CI6" s="2" t="s">
        <v>42</v>
      </c>
      <c r="CJ6" s="2" t="s">
        <v>28</v>
      </c>
      <c r="CK6" s="2" t="s">
        <v>28</v>
      </c>
      <c r="CL6" s="2" t="s">
        <v>28</v>
      </c>
      <c r="CM6">
        <v>5</v>
      </c>
      <c r="CN6" s="2" t="s">
        <v>680</v>
      </c>
      <c r="CO6" s="2" t="s">
        <v>684</v>
      </c>
      <c r="CP6" s="2" t="s">
        <v>1029</v>
      </c>
      <c r="CQ6" s="2" t="s">
        <v>685</v>
      </c>
      <c r="CR6" s="2" t="s">
        <v>28</v>
      </c>
      <c r="CS6" s="2" t="s">
        <v>25</v>
      </c>
      <c r="CT6" s="2" t="s">
        <v>28</v>
      </c>
      <c r="CU6" s="2" t="s">
        <v>52</v>
      </c>
      <c r="CV6" s="2" t="s">
        <v>23</v>
      </c>
      <c r="CW6" s="2" t="s">
        <v>28</v>
      </c>
      <c r="CX6" s="2" t="s">
        <v>28</v>
      </c>
      <c r="CY6" s="2" t="s">
        <v>28</v>
      </c>
      <c r="CZ6" s="2" t="s">
        <v>28</v>
      </c>
      <c r="DG6">
        <v>4</v>
      </c>
      <c r="DH6" s="2" t="s">
        <v>30</v>
      </c>
      <c r="DI6" s="2" t="s">
        <v>384</v>
      </c>
      <c r="DJ6" s="2" t="s">
        <v>385</v>
      </c>
      <c r="DK6" s="2" t="s">
        <v>42</v>
      </c>
      <c r="DL6" s="2" t="s">
        <v>23</v>
      </c>
      <c r="DM6" s="2" t="s">
        <v>29</v>
      </c>
      <c r="DN6" s="2" t="s">
        <v>29</v>
      </c>
      <c r="DO6" s="2" t="s">
        <v>29</v>
      </c>
      <c r="DP6" s="2" t="s">
        <v>28</v>
      </c>
      <c r="DQ6" s="2" t="s">
        <v>28</v>
      </c>
      <c r="DR6" s="2" t="s">
        <v>28</v>
      </c>
      <c r="DS6" s="2" t="s">
        <v>28</v>
      </c>
      <c r="DT6" s="2" t="s">
        <v>42</v>
      </c>
      <c r="DU6" s="2" t="s">
        <v>28</v>
      </c>
      <c r="EA6">
        <v>5</v>
      </c>
      <c r="EB6" s="2" t="s">
        <v>684</v>
      </c>
      <c r="EC6" s="2" t="s">
        <v>92</v>
      </c>
      <c r="ED6" s="2" t="s">
        <v>28</v>
      </c>
      <c r="EE6" s="2" t="s">
        <v>28</v>
      </c>
      <c r="EF6" s="2" t="s">
        <v>28</v>
      </c>
      <c r="EG6" s="2" t="s">
        <v>28</v>
      </c>
      <c r="EH6" s="2" t="s">
        <v>28</v>
      </c>
      <c r="EI6" s="2" t="s">
        <v>38</v>
      </c>
      <c r="EJ6" s="2" t="s">
        <v>23</v>
      </c>
      <c r="EK6" s="2" t="s">
        <v>86</v>
      </c>
      <c r="EL6" s="2" t="s">
        <v>29</v>
      </c>
      <c r="EM6" s="2" t="s">
        <v>28</v>
      </c>
      <c r="EN6" s="2" t="s">
        <v>28</v>
      </c>
      <c r="EU6">
        <v>4</v>
      </c>
      <c r="EV6" s="2" t="s">
        <v>43</v>
      </c>
      <c r="EW6" s="2" t="s">
        <v>87</v>
      </c>
      <c r="EX6" s="2" t="s">
        <v>44</v>
      </c>
      <c r="EY6" s="2" t="s">
        <v>28</v>
      </c>
      <c r="EZ6" s="2" t="s">
        <v>88</v>
      </c>
      <c r="FA6" s="2" t="s">
        <v>29</v>
      </c>
      <c r="FB6" s="2" t="s">
        <v>87</v>
      </c>
      <c r="FC6" s="2" t="s">
        <v>43</v>
      </c>
      <c r="FD6" s="2" t="s">
        <v>46</v>
      </c>
      <c r="FE6" s="2" t="s">
        <v>28</v>
      </c>
      <c r="FF6" s="2" t="s">
        <v>28</v>
      </c>
      <c r="FY6">
        <v>5</v>
      </c>
      <c r="FZ6" s="2" t="s">
        <v>488</v>
      </c>
      <c r="GA6" s="2" t="s">
        <v>24</v>
      </c>
      <c r="GB6" s="2" t="s">
        <v>480</v>
      </c>
      <c r="GC6" s="2" t="s">
        <v>28</v>
      </c>
      <c r="GD6" s="2" t="s">
        <v>28</v>
      </c>
      <c r="GE6" s="2" t="s">
        <v>28</v>
      </c>
      <c r="GF6" s="2" t="s">
        <v>28</v>
      </c>
      <c r="GG6" s="2" t="s">
        <v>28</v>
      </c>
      <c r="GH6" s="2" t="s">
        <v>28</v>
      </c>
      <c r="GI6" s="2" t="s">
        <v>28</v>
      </c>
      <c r="GJ6" s="2" t="s">
        <v>29</v>
      </c>
      <c r="GK6" s="2" t="s">
        <v>28</v>
      </c>
      <c r="GL6" s="2" t="s">
        <v>29</v>
      </c>
      <c r="GM6" s="2" t="s">
        <v>28</v>
      </c>
      <c r="GN6" s="2" t="s">
        <v>29</v>
      </c>
      <c r="GO6" s="2" t="s">
        <v>33</v>
      </c>
      <c r="GP6" s="2" t="s">
        <v>483</v>
      </c>
      <c r="GQ6" s="2" t="s">
        <v>28</v>
      </c>
      <c r="GR6" s="2" t="s">
        <v>28</v>
      </c>
      <c r="GS6" s="2" t="s">
        <v>489</v>
      </c>
      <c r="GT6" s="2" t="s">
        <v>28</v>
      </c>
      <c r="HW6">
        <v>5</v>
      </c>
      <c r="HX6" s="2" t="s">
        <v>57</v>
      </c>
      <c r="HY6" s="2" t="s">
        <v>28</v>
      </c>
    </row>
    <row r="7" spans="31:233" ht="15">
      <c r="AE7">
        <v>4</v>
      </c>
      <c r="AF7" s="2" t="s">
        <v>34</v>
      </c>
      <c r="AG7" s="2" t="s">
        <v>35</v>
      </c>
      <c r="AH7" s="2" t="s">
        <v>28</v>
      </c>
      <c r="AI7" s="2" t="s">
        <v>23</v>
      </c>
      <c r="AJ7" s="2" t="s">
        <v>23</v>
      </c>
      <c r="AK7" s="2" t="s">
        <v>54</v>
      </c>
      <c r="AL7" s="2" t="s">
        <v>28</v>
      </c>
      <c r="AM7" s="2" t="s">
        <v>1028</v>
      </c>
      <c r="AN7" s="2" t="s">
        <v>28</v>
      </c>
      <c r="AO7" s="2" t="s">
        <v>28</v>
      </c>
      <c r="AP7" s="2" t="s">
        <v>28</v>
      </c>
      <c r="AQ7" s="2" t="s">
        <v>28</v>
      </c>
      <c r="AR7" s="2" t="s">
        <v>37</v>
      </c>
      <c r="AS7" s="2" t="s">
        <v>28</v>
      </c>
      <c r="AT7" s="2" t="s">
        <v>38</v>
      </c>
      <c r="AU7" s="2" t="s">
        <v>28</v>
      </c>
      <c r="AV7" s="2" t="s">
        <v>28</v>
      </c>
      <c r="AW7" s="2" t="s">
        <v>28</v>
      </c>
      <c r="AX7" s="2" t="s">
        <v>28</v>
      </c>
      <c r="AY7" s="2" t="s">
        <v>39</v>
      </c>
      <c r="AZ7" s="2" t="s">
        <v>34</v>
      </c>
      <c r="BA7" s="2" t="s">
        <v>40</v>
      </c>
      <c r="BB7" s="2" t="s">
        <v>28</v>
      </c>
      <c r="BC7" s="2" t="s">
        <v>28</v>
      </c>
      <c r="BD7" s="2" t="s">
        <v>28</v>
      </c>
      <c r="BE7" s="2" t="s">
        <v>28</v>
      </c>
      <c r="BF7" s="2" t="s">
        <v>28</v>
      </c>
      <c r="BG7" s="2" t="s">
        <v>28</v>
      </c>
      <c r="BH7" s="2" t="s">
        <v>28</v>
      </c>
      <c r="BI7" s="2" t="s">
        <v>28</v>
      </c>
      <c r="BJ7" s="2" t="s">
        <v>41</v>
      </c>
      <c r="BK7" s="2" t="s">
        <v>42</v>
      </c>
      <c r="BL7" s="2" t="s">
        <v>23</v>
      </c>
      <c r="BM7" s="2" t="s">
        <v>29</v>
      </c>
      <c r="BN7" s="2" t="s">
        <v>28</v>
      </c>
      <c r="BO7" s="2" t="s">
        <v>28</v>
      </c>
      <c r="BP7" s="2" t="s">
        <v>28</v>
      </c>
      <c r="BQ7" s="2" t="s">
        <v>28</v>
      </c>
      <c r="BR7" s="2" t="s">
        <v>29</v>
      </c>
      <c r="BS7" s="2" t="s">
        <v>29</v>
      </c>
      <c r="BT7" s="2" t="s">
        <v>29</v>
      </c>
      <c r="BU7" s="2" t="s">
        <v>29</v>
      </c>
      <c r="BV7" s="2" t="s">
        <v>29</v>
      </c>
      <c r="BW7" s="2" t="s">
        <v>28</v>
      </c>
      <c r="BX7" s="2" t="s">
        <v>28</v>
      </c>
      <c r="BY7" s="2" t="s">
        <v>28</v>
      </c>
      <c r="BZ7" s="2" t="s">
        <v>28</v>
      </c>
      <c r="CA7" s="2" t="s">
        <v>28</v>
      </c>
      <c r="CB7" s="2" t="s">
        <v>34</v>
      </c>
      <c r="CC7" s="2" t="s">
        <v>28</v>
      </c>
      <c r="CD7" s="2" t="s">
        <v>28</v>
      </c>
      <c r="CE7" s="2" t="s">
        <v>28</v>
      </c>
      <c r="CF7" s="2" t="s">
        <v>28</v>
      </c>
      <c r="CG7" s="2" t="s">
        <v>28</v>
      </c>
      <c r="CH7" s="2" t="s">
        <v>28</v>
      </c>
      <c r="CI7" s="2" t="s">
        <v>42</v>
      </c>
      <c r="CJ7" s="2" t="s">
        <v>28</v>
      </c>
      <c r="CK7" s="2" t="s">
        <v>28</v>
      </c>
      <c r="CL7" s="2" t="s">
        <v>28</v>
      </c>
      <c r="CM7">
        <v>4</v>
      </c>
      <c r="CN7" s="2" t="s">
        <v>34</v>
      </c>
      <c r="CO7" s="2" t="s">
        <v>53</v>
      </c>
      <c r="CP7" s="2" t="s">
        <v>1028</v>
      </c>
      <c r="CQ7" s="2" t="s">
        <v>36</v>
      </c>
      <c r="CR7" s="2" t="s">
        <v>28</v>
      </c>
      <c r="CS7" s="2" t="s">
        <v>25</v>
      </c>
      <c r="CT7" s="2" t="s">
        <v>28</v>
      </c>
      <c r="CU7" s="2" t="s">
        <v>52</v>
      </c>
      <c r="CV7" s="2" t="s">
        <v>23</v>
      </c>
      <c r="CW7" s="2" t="s">
        <v>28</v>
      </c>
      <c r="CX7" s="2" t="s">
        <v>28</v>
      </c>
      <c r="CY7" s="2" t="s">
        <v>28</v>
      </c>
      <c r="CZ7" s="2" t="s">
        <v>28</v>
      </c>
      <c r="DG7">
        <v>4</v>
      </c>
      <c r="DH7" s="2" t="s">
        <v>30</v>
      </c>
      <c r="DI7" s="2" t="s">
        <v>386</v>
      </c>
      <c r="DJ7" s="2" t="s">
        <v>387</v>
      </c>
      <c r="DK7" s="2" t="s">
        <v>42</v>
      </c>
      <c r="DL7" s="2" t="s">
        <v>23</v>
      </c>
      <c r="DM7" s="2" t="s">
        <v>29</v>
      </c>
      <c r="DN7" s="2" t="s">
        <v>29</v>
      </c>
      <c r="DO7" s="2" t="s">
        <v>29</v>
      </c>
      <c r="DP7" s="2" t="s">
        <v>28</v>
      </c>
      <c r="DQ7" s="2" t="s">
        <v>28</v>
      </c>
      <c r="DR7" s="2" t="s">
        <v>28</v>
      </c>
      <c r="DS7" s="2" t="s">
        <v>28</v>
      </c>
      <c r="DT7" s="2" t="s">
        <v>42</v>
      </c>
      <c r="DU7" s="2" t="s">
        <v>28</v>
      </c>
      <c r="EA7">
        <v>4</v>
      </c>
      <c r="EB7" s="2" t="s">
        <v>53</v>
      </c>
      <c r="EC7" s="2" t="s">
        <v>92</v>
      </c>
      <c r="ED7" s="2" t="s">
        <v>28</v>
      </c>
      <c r="EE7" s="2" t="s">
        <v>28</v>
      </c>
      <c r="EF7" s="2" t="s">
        <v>28</v>
      </c>
      <c r="EG7" s="2" t="s">
        <v>28</v>
      </c>
      <c r="EH7" s="2" t="s">
        <v>28</v>
      </c>
      <c r="EI7" s="2" t="s">
        <v>38</v>
      </c>
      <c r="EJ7" s="2" t="s">
        <v>23</v>
      </c>
      <c r="EK7" s="2" t="s">
        <v>93</v>
      </c>
      <c r="EL7" s="2" t="s">
        <v>29</v>
      </c>
      <c r="EM7" s="2" t="s">
        <v>28</v>
      </c>
      <c r="EN7" s="2" t="s">
        <v>28</v>
      </c>
      <c r="EU7">
        <v>4</v>
      </c>
      <c r="EV7" s="2" t="s">
        <v>43</v>
      </c>
      <c r="EW7" s="2" t="s">
        <v>87</v>
      </c>
      <c r="EX7" s="2" t="s">
        <v>89</v>
      </c>
      <c r="EY7" s="2" t="s">
        <v>28</v>
      </c>
      <c r="EZ7" s="2" t="s">
        <v>88</v>
      </c>
      <c r="FA7" s="2" t="s">
        <v>29</v>
      </c>
      <c r="FB7" s="2" t="s">
        <v>90</v>
      </c>
      <c r="FC7" s="2" t="s">
        <v>91</v>
      </c>
      <c r="FD7" s="2" t="s">
        <v>46</v>
      </c>
      <c r="FE7" s="2" t="s">
        <v>28</v>
      </c>
      <c r="FF7" s="2" t="s">
        <v>28</v>
      </c>
      <c r="FY7">
        <v>4</v>
      </c>
      <c r="FZ7" s="2" t="s">
        <v>479</v>
      </c>
      <c r="GA7" s="2" t="s">
        <v>24</v>
      </c>
      <c r="GB7" s="2" t="s">
        <v>480</v>
      </c>
      <c r="GC7" s="2" t="s">
        <v>481</v>
      </c>
      <c r="GD7" s="2" t="s">
        <v>482</v>
      </c>
      <c r="GE7" s="2" t="s">
        <v>1022</v>
      </c>
      <c r="GF7" s="2" t="s">
        <v>1022</v>
      </c>
      <c r="GG7" s="2" t="s">
        <v>28</v>
      </c>
      <c r="GH7" s="2" t="s">
        <v>28</v>
      </c>
      <c r="GI7" s="2" t="s">
        <v>28</v>
      </c>
      <c r="GJ7" s="2" t="s">
        <v>29</v>
      </c>
      <c r="GK7" s="2" t="s">
        <v>28</v>
      </c>
      <c r="GL7" s="2" t="s">
        <v>29</v>
      </c>
      <c r="GM7" s="2" t="s">
        <v>28</v>
      </c>
      <c r="GN7" s="2" t="s">
        <v>29</v>
      </c>
      <c r="GO7" s="2" t="s">
        <v>31</v>
      </c>
      <c r="GP7" s="2" t="s">
        <v>483</v>
      </c>
      <c r="GQ7" s="2" t="s">
        <v>28</v>
      </c>
      <c r="GR7" s="2" t="s">
        <v>28</v>
      </c>
      <c r="GS7" s="2" t="s">
        <v>484</v>
      </c>
      <c r="GT7" s="2" t="s">
        <v>1023</v>
      </c>
      <c r="HW7">
        <v>5</v>
      </c>
      <c r="HX7" s="2" t="s">
        <v>58</v>
      </c>
      <c r="HY7" s="2" t="s">
        <v>24</v>
      </c>
    </row>
    <row r="8" spans="31:233" ht="15">
      <c r="AE8">
        <v>4</v>
      </c>
      <c r="AF8" s="2" t="s">
        <v>43</v>
      </c>
      <c r="AG8" s="2" t="s">
        <v>44</v>
      </c>
      <c r="AH8" s="2" t="s">
        <v>23</v>
      </c>
      <c r="AI8" s="2" t="s">
        <v>28</v>
      </c>
      <c r="AJ8" s="2" t="s">
        <v>45</v>
      </c>
      <c r="AK8" s="2" t="s">
        <v>36</v>
      </c>
      <c r="AL8" s="2" t="s">
        <v>28</v>
      </c>
      <c r="AM8" s="2" t="s">
        <v>28</v>
      </c>
      <c r="AN8" s="2" t="s">
        <v>28</v>
      </c>
      <c r="AO8" s="2" t="s">
        <v>28</v>
      </c>
      <c r="AP8" s="2" t="s">
        <v>28</v>
      </c>
      <c r="AQ8" s="2" t="s">
        <v>28</v>
      </c>
      <c r="AR8" s="2" t="s">
        <v>28</v>
      </c>
      <c r="AS8" s="2" t="s">
        <v>46</v>
      </c>
      <c r="AT8" s="2" t="s">
        <v>47</v>
      </c>
      <c r="AU8" s="2" t="s">
        <v>23</v>
      </c>
      <c r="AV8" s="2" t="s">
        <v>48</v>
      </c>
      <c r="AW8" s="2" t="s">
        <v>28</v>
      </c>
      <c r="AX8" s="2" t="s">
        <v>41</v>
      </c>
      <c r="AY8" s="2" t="s">
        <v>39</v>
      </c>
      <c r="AZ8" s="2" t="s">
        <v>43</v>
      </c>
      <c r="BA8" s="2" t="s">
        <v>40</v>
      </c>
      <c r="BB8" s="2" t="s">
        <v>28</v>
      </c>
      <c r="BC8" s="2" t="s">
        <v>28</v>
      </c>
      <c r="BD8" s="2" t="s">
        <v>49</v>
      </c>
      <c r="BE8" s="2" t="s">
        <v>43</v>
      </c>
      <c r="BF8" s="2" t="s">
        <v>40</v>
      </c>
      <c r="BG8" s="2" t="s">
        <v>28</v>
      </c>
      <c r="BH8" s="2" t="s">
        <v>28</v>
      </c>
      <c r="BI8" s="2" t="s">
        <v>28</v>
      </c>
      <c r="BJ8" s="2" t="s">
        <v>41</v>
      </c>
      <c r="BK8" s="2" t="s">
        <v>42</v>
      </c>
      <c r="BL8" s="2" t="s">
        <v>28</v>
      </c>
      <c r="BM8" s="2" t="s">
        <v>29</v>
      </c>
      <c r="BN8" s="2" t="s">
        <v>28</v>
      </c>
      <c r="BO8" s="2" t="s">
        <v>28</v>
      </c>
      <c r="BP8" s="2" t="s">
        <v>28</v>
      </c>
      <c r="BQ8" s="2" t="s">
        <v>50</v>
      </c>
      <c r="BR8" s="2" t="s">
        <v>24</v>
      </c>
      <c r="BS8" s="2" t="s">
        <v>24</v>
      </c>
      <c r="BT8" s="2" t="s">
        <v>24</v>
      </c>
      <c r="BU8" s="2" t="s">
        <v>50</v>
      </c>
      <c r="BV8" s="2" t="s">
        <v>29</v>
      </c>
      <c r="BW8" s="2" t="s">
        <v>28</v>
      </c>
      <c r="BX8" s="2" t="s">
        <v>28</v>
      </c>
      <c r="BY8" s="2" t="s">
        <v>28</v>
      </c>
      <c r="BZ8" s="2" t="s">
        <v>28</v>
      </c>
      <c r="CA8" s="2" t="s">
        <v>28</v>
      </c>
      <c r="CB8" s="2" t="s">
        <v>51</v>
      </c>
      <c r="CC8" s="2" t="s">
        <v>28</v>
      </c>
      <c r="CD8" s="2" t="s">
        <v>28</v>
      </c>
      <c r="CE8" s="2" t="s">
        <v>28</v>
      </c>
      <c r="CF8" s="2" t="s">
        <v>28</v>
      </c>
      <c r="CG8" s="2" t="s">
        <v>28</v>
      </c>
      <c r="CH8" s="2" t="s">
        <v>28</v>
      </c>
      <c r="CI8" s="2" t="s">
        <v>42</v>
      </c>
      <c r="CJ8" s="2" t="s">
        <v>28</v>
      </c>
      <c r="CK8" s="2" t="s">
        <v>28</v>
      </c>
      <c r="CL8" s="2" t="s">
        <v>28</v>
      </c>
      <c r="DG8">
        <v>4</v>
      </c>
      <c r="DH8" s="2" t="s">
        <v>30</v>
      </c>
      <c r="DI8" s="2" t="s">
        <v>388</v>
      </c>
      <c r="DJ8" s="2" t="s">
        <v>389</v>
      </c>
      <c r="DK8" s="2" t="s">
        <v>42</v>
      </c>
      <c r="DL8" s="2" t="s">
        <v>23</v>
      </c>
      <c r="DM8" s="2" t="s">
        <v>24</v>
      </c>
      <c r="DN8" s="2" t="s">
        <v>29</v>
      </c>
      <c r="DO8" s="2" t="s">
        <v>29</v>
      </c>
      <c r="DP8" s="2" t="s">
        <v>28</v>
      </c>
      <c r="DQ8" s="2" t="s">
        <v>28</v>
      </c>
      <c r="DR8" s="2" t="s">
        <v>28</v>
      </c>
      <c r="DS8" s="2" t="s">
        <v>28</v>
      </c>
      <c r="DT8" s="2" t="s">
        <v>42</v>
      </c>
      <c r="DU8" s="2" t="s">
        <v>28</v>
      </c>
      <c r="FY8">
        <v>4</v>
      </c>
      <c r="FZ8" s="2" t="s">
        <v>485</v>
      </c>
      <c r="GA8" s="2" t="s">
        <v>24</v>
      </c>
      <c r="GB8" s="2" t="s">
        <v>480</v>
      </c>
      <c r="GC8" s="2" t="s">
        <v>481</v>
      </c>
      <c r="GD8" s="2" t="s">
        <v>482</v>
      </c>
      <c r="GE8" s="2" t="s">
        <v>1024</v>
      </c>
      <c r="GF8" s="2" t="s">
        <v>1025</v>
      </c>
      <c r="GG8" s="2" t="s">
        <v>28</v>
      </c>
      <c r="GH8" s="2" t="s">
        <v>28</v>
      </c>
      <c r="GI8" s="2" t="s">
        <v>1026</v>
      </c>
      <c r="GJ8" s="2" t="s">
        <v>486</v>
      </c>
      <c r="GK8" s="2" t="s">
        <v>28</v>
      </c>
      <c r="GL8" s="2" t="s">
        <v>29</v>
      </c>
      <c r="GM8" s="2" t="s">
        <v>28</v>
      </c>
      <c r="GN8" s="2" t="s">
        <v>29</v>
      </c>
      <c r="GO8" s="2" t="s">
        <v>32</v>
      </c>
      <c r="GP8" s="2" t="s">
        <v>483</v>
      </c>
      <c r="GQ8" s="2" t="s">
        <v>28</v>
      </c>
      <c r="GR8" s="2" t="s">
        <v>28</v>
      </c>
      <c r="GS8" s="2" t="s">
        <v>487</v>
      </c>
      <c r="GT8" s="2" t="s">
        <v>1024</v>
      </c>
      <c r="HW8">
        <v>5</v>
      </c>
      <c r="HX8" s="2" t="s">
        <v>59</v>
      </c>
      <c r="HY8" s="2" t="s">
        <v>28</v>
      </c>
    </row>
    <row r="9" spans="111:233" ht="15">
      <c r="DG9">
        <v>4</v>
      </c>
      <c r="DH9" s="2" t="s">
        <v>30</v>
      </c>
      <c r="DI9" s="2" t="s">
        <v>390</v>
      </c>
      <c r="DJ9" s="2" t="s">
        <v>391</v>
      </c>
      <c r="DK9" s="2" t="s">
        <v>42</v>
      </c>
      <c r="DL9" s="2" t="s">
        <v>23</v>
      </c>
      <c r="DM9" s="2" t="s">
        <v>29</v>
      </c>
      <c r="DN9" s="2" t="s">
        <v>29</v>
      </c>
      <c r="DO9" s="2" t="s">
        <v>29</v>
      </c>
      <c r="DP9" s="2" t="s">
        <v>28</v>
      </c>
      <c r="DQ9" s="2" t="s">
        <v>28</v>
      </c>
      <c r="DR9" s="2" t="s">
        <v>28</v>
      </c>
      <c r="DS9" s="2" t="s">
        <v>28</v>
      </c>
      <c r="DT9" s="2" t="s">
        <v>42</v>
      </c>
      <c r="DU9" s="2" t="s">
        <v>28</v>
      </c>
      <c r="FY9">
        <v>4</v>
      </c>
      <c r="FZ9" s="2" t="s">
        <v>488</v>
      </c>
      <c r="GA9" s="2" t="s">
        <v>24</v>
      </c>
      <c r="GB9" s="2" t="s">
        <v>480</v>
      </c>
      <c r="GC9" s="2" t="s">
        <v>28</v>
      </c>
      <c r="GD9" s="2" t="s">
        <v>28</v>
      </c>
      <c r="GE9" s="2" t="s">
        <v>28</v>
      </c>
      <c r="GF9" s="2" t="s">
        <v>28</v>
      </c>
      <c r="GG9" s="2" t="s">
        <v>28</v>
      </c>
      <c r="GH9" s="2" t="s">
        <v>28</v>
      </c>
      <c r="GI9" s="2" t="s">
        <v>28</v>
      </c>
      <c r="GJ9" s="2" t="s">
        <v>29</v>
      </c>
      <c r="GK9" s="2" t="s">
        <v>28</v>
      </c>
      <c r="GL9" s="2" t="s">
        <v>29</v>
      </c>
      <c r="GM9" s="2" t="s">
        <v>28</v>
      </c>
      <c r="GN9" s="2" t="s">
        <v>29</v>
      </c>
      <c r="GO9" s="2" t="s">
        <v>33</v>
      </c>
      <c r="GP9" s="2" t="s">
        <v>483</v>
      </c>
      <c r="GQ9" s="2" t="s">
        <v>28</v>
      </c>
      <c r="GR9" s="2" t="s">
        <v>28</v>
      </c>
      <c r="GS9" s="2" t="s">
        <v>489</v>
      </c>
      <c r="GT9" s="2" t="s">
        <v>28</v>
      </c>
      <c r="HW9">
        <v>5</v>
      </c>
      <c r="HX9" s="2" t="s">
        <v>60</v>
      </c>
      <c r="HY9" s="2" t="s">
        <v>24</v>
      </c>
    </row>
    <row r="10" spans="111:233" ht="15">
      <c r="DG10">
        <v>4</v>
      </c>
      <c r="DH10" s="2" t="s">
        <v>30</v>
      </c>
      <c r="DI10" s="2" t="s">
        <v>392</v>
      </c>
      <c r="DJ10" s="2" t="s">
        <v>364</v>
      </c>
      <c r="DK10" s="2" t="s">
        <v>42</v>
      </c>
      <c r="DL10" s="2" t="s">
        <v>23</v>
      </c>
      <c r="DM10" s="2" t="s">
        <v>50</v>
      </c>
      <c r="DN10" s="2" t="s">
        <v>29</v>
      </c>
      <c r="DO10" s="2" t="s">
        <v>29</v>
      </c>
      <c r="DP10" s="2" t="s">
        <v>28</v>
      </c>
      <c r="DQ10" s="2" t="s">
        <v>28</v>
      </c>
      <c r="DR10" s="2" t="s">
        <v>28</v>
      </c>
      <c r="DS10" s="2" t="s">
        <v>28</v>
      </c>
      <c r="DT10" s="2" t="s">
        <v>42</v>
      </c>
      <c r="DU10" s="2" t="s">
        <v>28</v>
      </c>
      <c r="HW10">
        <v>5</v>
      </c>
      <c r="HX10" s="2" t="s">
        <v>56</v>
      </c>
      <c r="HY10" s="2" t="s">
        <v>28</v>
      </c>
    </row>
    <row r="11" spans="111:233" ht="15">
      <c r="DG11">
        <v>4</v>
      </c>
      <c r="DH11" s="2" t="s">
        <v>30</v>
      </c>
      <c r="DI11" s="2" t="s">
        <v>393</v>
      </c>
      <c r="DJ11" s="2" t="s">
        <v>394</v>
      </c>
      <c r="DK11" s="2" t="s">
        <v>42</v>
      </c>
      <c r="DL11" s="2" t="s">
        <v>23</v>
      </c>
      <c r="DM11" s="2" t="s">
        <v>50</v>
      </c>
      <c r="DN11" s="2" t="s">
        <v>29</v>
      </c>
      <c r="DO11" s="2" t="s">
        <v>29</v>
      </c>
      <c r="DP11" s="2" t="s">
        <v>28</v>
      </c>
      <c r="DQ11" s="2" t="s">
        <v>28</v>
      </c>
      <c r="DR11" s="2" t="s">
        <v>28</v>
      </c>
      <c r="DS11" s="2" t="s">
        <v>28</v>
      </c>
      <c r="DT11" s="2" t="s">
        <v>42</v>
      </c>
      <c r="DU11" s="2" t="s">
        <v>28</v>
      </c>
      <c r="HW11">
        <v>5</v>
      </c>
      <c r="HX11" s="2" t="s">
        <v>417</v>
      </c>
      <c r="HY11" s="2" t="s">
        <v>680</v>
      </c>
    </row>
    <row r="12" spans="111:233" ht="15">
      <c r="DG12">
        <v>4</v>
      </c>
      <c r="DH12" s="2" t="s">
        <v>30</v>
      </c>
      <c r="DI12" s="2" t="s">
        <v>395</v>
      </c>
      <c r="DJ12" s="2" t="s">
        <v>396</v>
      </c>
      <c r="DK12" s="2" t="s">
        <v>42</v>
      </c>
      <c r="DL12" s="2" t="s">
        <v>23</v>
      </c>
      <c r="DM12" s="2" t="s">
        <v>24</v>
      </c>
      <c r="DN12" s="2" t="s">
        <v>29</v>
      </c>
      <c r="DO12" s="2" t="s">
        <v>29</v>
      </c>
      <c r="DP12" s="2" t="s">
        <v>28</v>
      </c>
      <c r="DQ12" s="2" t="s">
        <v>28</v>
      </c>
      <c r="DR12" s="2" t="s">
        <v>28</v>
      </c>
      <c r="DS12" s="2" t="s">
        <v>28</v>
      </c>
      <c r="DT12" s="2" t="s">
        <v>42</v>
      </c>
      <c r="DU12" s="2" t="s">
        <v>28</v>
      </c>
      <c r="HW12">
        <v>5</v>
      </c>
      <c r="HX12" s="2" t="s">
        <v>61</v>
      </c>
      <c r="HY12" s="2" t="s">
        <v>28</v>
      </c>
    </row>
    <row r="13" spans="111:233" ht="15">
      <c r="DG13">
        <v>4</v>
      </c>
      <c r="DH13" s="2" t="s">
        <v>30</v>
      </c>
      <c r="DI13" s="2" t="s">
        <v>397</v>
      </c>
      <c r="DJ13" s="2" t="s">
        <v>398</v>
      </c>
      <c r="DK13" s="2" t="s">
        <v>42</v>
      </c>
      <c r="DL13" s="2" t="s">
        <v>23</v>
      </c>
      <c r="DM13" s="2" t="s">
        <v>24</v>
      </c>
      <c r="DN13" s="2" t="s">
        <v>29</v>
      </c>
      <c r="DO13" s="2" t="s">
        <v>29</v>
      </c>
      <c r="DP13" s="2" t="s">
        <v>28</v>
      </c>
      <c r="DQ13" s="2" t="s">
        <v>28</v>
      </c>
      <c r="DR13" s="2" t="s">
        <v>28</v>
      </c>
      <c r="DS13" s="2" t="s">
        <v>28</v>
      </c>
      <c r="DT13" s="2" t="s">
        <v>42</v>
      </c>
      <c r="DU13" s="2" t="s">
        <v>28</v>
      </c>
      <c r="HW13">
        <v>5</v>
      </c>
      <c r="HX13" s="2" t="s">
        <v>66</v>
      </c>
      <c r="HY13" s="2" t="s">
        <v>28</v>
      </c>
    </row>
    <row r="14" spans="111:233" ht="15">
      <c r="DG14">
        <v>4</v>
      </c>
      <c r="DH14" s="2" t="s">
        <v>30</v>
      </c>
      <c r="DI14" s="2" t="s">
        <v>399</v>
      </c>
      <c r="DJ14" s="2" t="s">
        <v>400</v>
      </c>
      <c r="DK14" s="2" t="s">
        <v>42</v>
      </c>
      <c r="DL14" s="2" t="s">
        <v>23</v>
      </c>
      <c r="DM14" s="2" t="s">
        <v>50</v>
      </c>
      <c r="DN14" s="2" t="s">
        <v>29</v>
      </c>
      <c r="DO14" s="2" t="s">
        <v>29</v>
      </c>
      <c r="DP14" s="2" t="s">
        <v>28</v>
      </c>
      <c r="DQ14" s="2" t="s">
        <v>28</v>
      </c>
      <c r="DR14" s="2" t="s">
        <v>28</v>
      </c>
      <c r="DS14" s="2" t="s">
        <v>28</v>
      </c>
      <c r="DT14" s="2" t="s">
        <v>42</v>
      </c>
      <c r="DU14" s="2" t="s">
        <v>28</v>
      </c>
      <c r="HW14">
        <v>5</v>
      </c>
      <c r="HX14" s="2" t="s">
        <v>76</v>
      </c>
      <c r="HY14" s="2" t="s">
        <v>28</v>
      </c>
    </row>
    <row r="15" spans="111:233" ht="15">
      <c r="DG15">
        <v>4</v>
      </c>
      <c r="DH15" s="2" t="s">
        <v>30</v>
      </c>
      <c r="DI15" s="2" t="s">
        <v>401</v>
      </c>
      <c r="DJ15" s="2" t="s">
        <v>402</v>
      </c>
      <c r="DK15" s="2" t="s">
        <v>42</v>
      </c>
      <c r="DL15" s="2" t="s">
        <v>23</v>
      </c>
      <c r="DM15" s="2" t="s">
        <v>50</v>
      </c>
      <c r="DN15" s="2" t="s">
        <v>29</v>
      </c>
      <c r="DO15" s="2" t="s">
        <v>29</v>
      </c>
      <c r="DP15" s="2" t="s">
        <v>28</v>
      </c>
      <c r="DQ15" s="2" t="s">
        <v>28</v>
      </c>
      <c r="DR15" s="2" t="s">
        <v>28</v>
      </c>
      <c r="DS15" s="2" t="s">
        <v>28</v>
      </c>
      <c r="DT15" s="2" t="s">
        <v>42</v>
      </c>
      <c r="DU15" s="2" t="s">
        <v>28</v>
      </c>
      <c r="HW15">
        <v>5</v>
      </c>
      <c r="HX15" s="2" t="s">
        <v>77</v>
      </c>
      <c r="HY15" s="2" t="s">
        <v>28</v>
      </c>
    </row>
    <row r="16" spans="111:233" ht="15">
      <c r="DG16">
        <v>4</v>
      </c>
      <c r="DH16" s="2" t="s">
        <v>30</v>
      </c>
      <c r="DI16" s="2" t="s">
        <v>403</v>
      </c>
      <c r="DJ16" s="2" t="s">
        <v>404</v>
      </c>
      <c r="DK16" s="2" t="s">
        <v>42</v>
      </c>
      <c r="DL16" s="2" t="s">
        <v>23</v>
      </c>
      <c r="DM16" s="2" t="s">
        <v>50</v>
      </c>
      <c r="DN16" s="2" t="s">
        <v>29</v>
      </c>
      <c r="DO16" s="2" t="s">
        <v>29</v>
      </c>
      <c r="DP16" s="2" t="s">
        <v>28</v>
      </c>
      <c r="DQ16" s="2" t="s">
        <v>28</v>
      </c>
      <c r="DR16" s="2" t="s">
        <v>28</v>
      </c>
      <c r="DS16" s="2" t="s">
        <v>28</v>
      </c>
      <c r="DT16" s="2" t="s">
        <v>42</v>
      </c>
      <c r="DU16" s="2" t="s">
        <v>28</v>
      </c>
      <c r="HW16">
        <v>5</v>
      </c>
      <c r="HX16" s="2" t="s">
        <v>78</v>
      </c>
      <c r="HY16" s="2" t="s">
        <v>28</v>
      </c>
    </row>
    <row r="17" spans="111:233" ht="15">
      <c r="DG17">
        <v>4</v>
      </c>
      <c r="DH17" s="2" t="s">
        <v>30</v>
      </c>
      <c r="DI17" s="2" t="s">
        <v>405</v>
      </c>
      <c r="DJ17" s="2" t="s">
        <v>406</v>
      </c>
      <c r="DK17" s="2" t="s">
        <v>42</v>
      </c>
      <c r="DL17" s="2" t="s">
        <v>23</v>
      </c>
      <c r="DM17" s="2" t="s">
        <v>50</v>
      </c>
      <c r="DN17" s="2" t="s">
        <v>29</v>
      </c>
      <c r="DO17" s="2" t="s">
        <v>29</v>
      </c>
      <c r="DP17" s="2" t="s">
        <v>28</v>
      </c>
      <c r="DQ17" s="2" t="s">
        <v>28</v>
      </c>
      <c r="DR17" s="2" t="s">
        <v>28</v>
      </c>
      <c r="DS17" s="2" t="s">
        <v>28</v>
      </c>
      <c r="DT17" s="2" t="s">
        <v>42</v>
      </c>
      <c r="DU17" s="2" t="s">
        <v>28</v>
      </c>
      <c r="HW17">
        <v>5</v>
      </c>
      <c r="HX17" s="2" t="s">
        <v>69</v>
      </c>
      <c r="HY17" s="2" t="s">
        <v>28</v>
      </c>
    </row>
    <row r="18" spans="111:233" ht="15">
      <c r="DG18">
        <v>4</v>
      </c>
      <c r="DH18" s="2" t="s">
        <v>30</v>
      </c>
      <c r="DI18" s="2" t="s">
        <v>407</v>
      </c>
      <c r="DJ18" s="2" t="s">
        <v>408</v>
      </c>
      <c r="DK18" s="2" t="s">
        <v>42</v>
      </c>
      <c r="DL18" s="2" t="s">
        <v>23</v>
      </c>
      <c r="DM18" s="2" t="s">
        <v>50</v>
      </c>
      <c r="DN18" s="2" t="s">
        <v>29</v>
      </c>
      <c r="DO18" s="2" t="s">
        <v>29</v>
      </c>
      <c r="DP18" s="2" t="s">
        <v>28</v>
      </c>
      <c r="DQ18" s="2" t="s">
        <v>28</v>
      </c>
      <c r="DR18" s="2" t="s">
        <v>28</v>
      </c>
      <c r="DS18" s="2" t="s">
        <v>28</v>
      </c>
      <c r="DT18" s="2" t="s">
        <v>42</v>
      </c>
      <c r="DU18" s="2" t="s">
        <v>28</v>
      </c>
      <c r="HW18">
        <v>5</v>
      </c>
      <c r="HX18" s="2" t="s">
        <v>70</v>
      </c>
      <c r="HY18" s="2" t="s">
        <v>23</v>
      </c>
    </row>
    <row r="19" spans="111:233" ht="15">
      <c r="DG19">
        <v>4</v>
      </c>
      <c r="DH19" s="2" t="s">
        <v>30</v>
      </c>
      <c r="DI19" s="2" t="s">
        <v>409</v>
      </c>
      <c r="DJ19" s="2" t="s">
        <v>410</v>
      </c>
      <c r="DK19" s="2" t="s">
        <v>42</v>
      </c>
      <c r="DL19" s="2" t="s">
        <v>23</v>
      </c>
      <c r="DM19" s="2" t="s">
        <v>50</v>
      </c>
      <c r="DN19" s="2" t="s">
        <v>29</v>
      </c>
      <c r="DO19" s="2" t="s">
        <v>29</v>
      </c>
      <c r="DP19" s="2" t="s">
        <v>28</v>
      </c>
      <c r="DQ19" s="2" t="s">
        <v>28</v>
      </c>
      <c r="DR19" s="2" t="s">
        <v>28</v>
      </c>
      <c r="DS19" s="2" t="s">
        <v>28</v>
      </c>
      <c r="DT19" s="2" t="s">
        <v>42</v>
      </c>
      <c r="DU19" s="2" t="s">
        <v>28</v>
      </c>
      <c r="HW19">
        <v>5</v>
      </c>
      <c r="HX19" s="2" t="s">
        <v>71</v>
      </c>
      <c r="HY19" s="2" t="s">
        <v>28</v>
      </c>
    </row>
    <row r="20" spans="111:233" ht="15">
      <c r="DG20">
        <v>4</v>
      </c>
      <c r="DH20" s="2" t="s">
        <v>30</v>
      </c>
      <c r="DI20" s="2" t="s">
        <v>411</v>
      </c>
      <c r="DJ20" s="2" t="s">
        <v>412</v>
      </c>
      <c r="DK20" s="2" t="s">
        <v>42</v>
      </c>
      <c r="DL20" s="2" t="s">
        <v>23</v>
      </c>
      <c r="DM20" s="2" t="s">
        <v>24</v>
      </c>
      <c r="DN20" s="2" t="s">
        <v>29</v>
      </c>
      <c r="DO20" s="2" t="s">
        <v>29</v>
      </c>
      <c r="DP20" s="2" t="s">
        <v>28</v>
      </c>
      <c r="DQ20" s="2" t="s">
        <v>28</v>
      </c>
      <c r="DR20" s="2" t="s">
        <v>28</v>
      </c>
      <c r="DS20" s="2" t="s">
        <v>28</v>
      </c>
      <c r="DT20" s="2" t="s">
        <v>42</v>
      </c>
      <c r="DU20" s="2" t="s">
        <v>28</v>
      </c>
      <c r="HW20">
        <v>5</v>
      </c>
      <c r="HX20" s="2" t="s">
        <v>72</v>
      </c>
      <c r="HY20" s="2" t="s">
        <v>24</v>
      </c>
    </row>
    <row r="21" spans="111:233" ht="15">
      <c r="DG21">
        <v>4</v>
      </c>
      <c r="DH21" s="2" t="s">
        <v>30</v>
      </c>
      <c r="DI21" s="2" t="s">
        <v>413</v>
      </c>
      <c r="DJ21" s="2" t="s">
        <v>414</v>
      </c>
      <c r="DK21" s="2" t="s">
        <v>42</v>
      </c>
      <c r="DL21" s="2" t="s">
        <v>23</v>
      </c>
      <c r="DM21" s="2" t="s">
        <v>50</v>
      </c>
      <c r="DN21" s="2" t="s">
        <v>29</v>
      </c>
      <c r="DO21" s="2" t="s">
        <v>29</v>
      </c>
      <c r="DP21" s="2" t="s">
        <v>28</v>
      </c>
      <c r="DQ21" s="2" t="s">
        <v>28</v>
      </c>
      <c r="DR21" s="2" t="s">
        <v>28</v>
      </c>
      <c r="DS21" s="2" t="s">
        <v>28</v>
      </c>
      <c r="DT21" s="2" t="s">
        <v>42</v>
      </c>
      <c r="DU21" s="2" t="s">
        <v>28</v>
      </c>
      <c r="HW21">
        <v>5</v>
      </c>
      <c r="HX21" s="2" t="s">
        <v>73</v>
      </c>
      <c r="HY21" s="2" t="s">
        <v>29</v>
      </c>
    </row>
    <row r="22" spans="111:233" ht="15">
      <c r="DG22">
        <v>4</v>
      </c>
      <c r="DH22" s="2" t="s">
        <v>30</v>
      </c>
      <c r="DI22" s="2" t="s">
        <v>415</v>
      </c>
      <c r="DJ22" s="2" t="s">
        <v>416</v>
      </c>
      <c r="DK22" s="2" t="s">
        <v>42</v>
      </c>
      <c r="DL22" s="2" t="s">
        <v>23</v>
      </c>
      <c r="DM22" s="2" t="s">
        <v>24</v>
      </c>
      <c r="DN22" s="2" t="s">
        <v>29</v>
      </c>
      <c r="DO22" s="2" t="s">
        <v>29</v>
      </c>
      <c r="DP22" s="2" t="s">
        <v>28</v>
      </c>
      <c r="DQ22" s="2" t="s">
        <v>28</v>
      </c>
      <c r="DR22" s="2" t="s">
        <v>28</v>
      </c>
      <c r="DS22" s="2" t="s">
        <v>28</v>
      </c>
      <c r="DT22" s="2" t="s">
        <v>42</v>
      </c>
      <c r="DU22" s="2" t="s">
        <v>28</v>
      </c>
      <c r="HW22">
        <v>5</v>
      </c>
      <c r="HX22" s="2" t="s">
        <v>67</v>
      </c>
      <c r="HY22" s="2" t="s">
        <v>29</v>
      </c>
    </row>
    <row r="23" spans="231:233" ht="15">
      <c r="HW23">
        <v>5</v>
      </c>
      <c r="HX23" s="2" t="s">
        <v>68</v>
      </c>
      <c r="HY23" s="2" t="s">
        <v>28</v>
      </c>
    </row>
    <row r="24" spans="231:233" ht="15">
      <c r="HW24">
        <v>5</v>
      </c>
      <c r="HX24" s="2" t="s">
        <v>418</v>
      </c>
      <c r="HY24" s="2" t="s">
        <v>28</v>
      </c>
    </row>
    <row r="25" spans="231:233" ht="15">
      <c r="HW25">
        <v>5</v>
      </c>
      <c r="HX25" s="2" t="s">
        <v>64</v>
      </c>
      <c r="HY25" s="2" t="s">
        <v>678</v>
      </c>
    </row>
    <row r="26" spans="231:233" ht="15">
      <c r="HW26">
        <v>5</v>
      </c>
      <c r="HX26" s="2" t="s">
        <v>79</v>
      </c>
      <c r="HY26" s="2" t="s">
        <v>686</v>
      </c>
    </row>
    <row r="27" spans="231:233" ht="15">
      <c r="HW27">
        <v>5</v>
      </c>
      <c r="HX27" s="2" t="s">
        <v>80</v>
      </c>
      <c r="HY27" s="2" t="s">
        <v>28</v>
      </c>
    </row>
    <row r="28" spans="231:233" ht="15">
      <c r="HW28">
        <v>5</v>
      </c>
      <c r="HX28" s="2" t="s">
        <v>81</v>
      </c>
      <c r="HY28" s="2" t="s">
        <v>28</v>
      </c>
    </row>
    <row r="29" spans="231:233" ht="15">
      <c r="HW29">
        <v>5</v>
      </c>
      <c r="HX29" s="2" t="s">
        <v>82</v>
      </c>
      <c r="HY29" s="2" t="s">
        <v>29</v>
      </c>
    </row>
    <row r="30" spans="231:233" ht="15">
      <c r="HW30">
        <v>5</v>
      </c>
      <c r="HX30" s="2" t="s">
        <v>83</v>
      </c>
      <c r="HY30" s="2" t="s">
        <v>23</v>
      </c>
    </row>
    <row r="31" spans="231:233" ht="15">
      <c r="HW31">
        <v>5</v>
      </c>
      <c r="HX31" s="2" t="s">
        <v>84</v>
      </c>
      <c r="HY31" s="2" t="s">
        <v>23</v>
      </c>
    </row>
    <row r="32" spans="231:233" ht="15">
      <c r="HW32">
        <v>5</v>
      </c>
      <c r="HX32" s="2" t="s">
        <v>461</v>
      </c>
      <c r="HY32" s="2" t="s">
        <v>28</v>
      </c>
    </row>
    <row r="33" spans="231:233" ht="15">
      <c r="HW33">
        <v>5</v>
      </c>
      <c r="HX33" s="2" t="s">
        <v>74</v>
      </c>
      <c r="HY33" s="2" t="s">
        <v>687</v>
      </c>
    </row>
    <row r="34" spans="231:233" ht="15">
      <c r="HW34">
        <v>5</v>
      </c>
      <c r="HX34" s="2" t="s">
        <v>85</v>
      </c>
      <c r="HY34" s="2" t="s">
        <v>86</v>
      </c>
    </row>
    <row r="35" spans="231:233" ht="15">
      <c r="HW35">
        <v>4</v>
      </c>
      <c r="HX35" s="2" t="s">
        <v>62</v>
      </c>
      <c r="HY35" s="2" t="s">
        <v>63</v>
      </c>
    </row>
    <row r="36" spans="231:233" ht="15">
      <c r="HW36">
        <v>4</v>
      </c>
      <c r="HX36" s="2" t="s">
        <v>55</v>
      </c>
      <c r="HY36" s="2" t="s">
        <v>23</v>
      </c>
    </row>
    <row r="37" spans="231:233" ht="15">
      <c r="HW37">
        <v>4</v>
      </c>
      <c r="HX37" s="2" t="s">
        <v>57</v>
      </c>
      <c r="HY37" s="2" t="s">
        <v>28</v>
      </c>
    </row>
    <row r="38" spans="231:233" ht="15">
      <c r="HW38">
        <v>4</v>
      </c>
      <c r="HX38" s="2" t="s">
        <v>58</v>
      </c>
      <c r="HY38" s="2" t="s">
        <v>24</v>
      </c>
    </row>
    <row r="39" spans="231:233" ht="15">
      <c r="HW39">
        <v>4</v>
      </c>
      <c r="HX39" s="2" t="s">
        <v>59</v>
      </c>
      <c r="HY39" s="2" t="s">
        <v>28</v>
      </c>
    </row>
    <row r="40" spans="231:233" ht="15">
      <c r="HW40">
        <v>4</v>
      </c>
      <c r="HX40" s="2" t="s">
        <v>60</v>
      </c>
      <c r="HY40" s="2" t="s">
        <v>24</v>
      </c>
    </row>
    <row r="41" spans="231:233" ht="15">
      <c r="HW41">
        <v>4</v>
      </c>
      <c r="HX41" s="2" t="s">
        <v>56</v>
      </c>
      <c r="HY41" s="2" t="s">
        <v>28</v>
      </c>
    </row>
    <row r="42" spans="231:233" ht="15">
      <c r="HW42">
        <v>4</v>
      </c>
      <c r="HX42" s="2" t="s">
        <v>417</v>
      </c>
      <c r="HY42" s="2" t="s">
        <v>34</v>
      </c>
    </row>
    <row r="43" spans="231:233" ht="15">
      <c r="HW43">
        <v>4</v>
      </c>
      <c r="HX43" s="2" t="s">
        <v>61</v>
      </c>
      <c r="HY43" s="2" t="s">
        <v>28</v>
      </c>
    </row>
    <row r="44" spans="231:233" ht="15">
      <c r="HW44">
        <v>4</v>
      </c>
      <c r="HX44" s="2" t="s">
        <v>66</v>
      </c>
      <c r="HY44" s="2" t="s">
        <v>28</v>
      </c>
    </row>
    <row r="45" spans="231:233" ht="15">
      <c r="HW45">
        <v>4</v>
      </c>
      <c r="HX45" s="2" t="s">
        <v>76</v>
      </c>
      <c r="HY45" s="2" t="s">
        <v>28</v>
      </c>
    </row>
    <row r="46" spans="231:233" ht="15">
      <c r="HW46">
        <v>4</v>
      </c>
      <c r="HX46" s="2" t="s">
        <v>77</v>
      </c>
      <c r="HY46" s="2" t="s">
        <v>28</v>
      </c>
    </row>
    <row r="47" spans="231:233" ht="15">
      <c r="HW47">
        <v>4</v>
      </c>
      <c r="HX47" s="2" t="s">
        <v>78</v>
      </c>
      <c r="HY47" s="2" t="s">
        <v>28</v>
      </c>
    </row>
    <row r="48" spans="231:233" ht="15">
      <c r="HW48">
        <v>4</v>
      </c>
      <c r="HX48" s="2" t="s">
        <v>69</v>
      </c>
      <c r="HY48" s="2" t="s">
        <v>28</v>
      </c>
    </row>
    <row r="49" spans="231:233" ht="15">
      <c r="HW49">
        <v>4</v>
      </c>
      <c r="HX49" s="2" t="s">
        <v>70</v>
      </c>
      <c r="HY49" s="2" t="s">
        <v>23</v>
      </c>
    </row>
    <row r="50" spans="231:233" ht="15">
      <c r="HW50">
        <v>4</v>
      </c>
      <c r="HX50" s="2" t="s">
        <v>71</v>
      </c>
      <c r="HY50" s="2" t="s">
        <v>28</v>
      </c>
    </row>
    <row r="51" spans="231:233" ht="15">
      <c r="HW51">
        <v>4</v>
      </c>
      <c r="HX51" s="2" t="s">
        <v>72</v>
      </c>
      <c r="HY51" s="2" t="s">
        <v>24</v>
      </c>
    </row>
    <row r="52" spans="231:233" ht="15">
      <c r="HW52">
        <v>4</v>
      </c>
      <c r="HX52" s="2" t="s">
        <v>73</v>
      </c>
      <c r="HY52" s="2" t="s">
        <v>29</v>
      </c>
    </row>
    <row r="53" spans="231:233" ht="15">
      <c r="HW53">
        <v>4</v>
      </c>
      <c r="HX53" s="2" t="s">
        <v>67</v>
      </c>
      <c r="HY53" s="2" t="s">
        <v>29</v>
      </c>
    </row>
    <row r="54" spans="231:233" ht="15">
      <c r="HW54">
        <v>4</v>
      </c>
      <c r="HX54" s="2" t="s">
        <v>68</v>
      </c>
      <c r="HY54" s="2" t="s">
        <v>28</v>
      </c>
    </row>
    <row r="55" spans="231:233" ht="15">
      <c r="HW55">
        <v>4</v>
      </c>
      <c r="HX55" s="2" t="s">
        <v>418</v>
      </c>
      <c r="HY55" s="2" t="s">
        <v>28</v>
      </c>
    </row>
    <row r="56" spans="231:233" ht="15">
      <c r="HW56">
        <v>4</v>
      </c>
      <c r="HX56" s="2" t="s">
        <v>64</v>
      </c>
      <c r="HY56" s="2" t="s">
        <v>21</v>
      </c>
    </row>
    <row r="57" spans="231:233" ht="15">
      <c r="HW57">
        <v>4</v>
      </c>
      <c r="HX57" s="2" t="s">
        <v>79</v>
      </c>
      <c r="HY57" s="2" t="s">
        <v>63</v>
      </c>
    </row>
    <row r="58" spans="231:233" ht="15">
      <c r="HW58">
        <v>4</v>
      </c>
      <c r="HX58" s="2" t="s">
        <v>80</v>
      </c>
      <c r="HY58" s="2" t="s">
        <v>28</v>
      </c>
    </row>
    <row r="59" spans="231:233" ht="15">
      <c r="HW59">
        <v>4</v>
      </c>
      <c r="HX59" s="2" t="s">
        <v>81</v>
      </c>
      <c r="HY59" s="2" t="s">
        <v>28</v>
      </c>
    </row>
    <row r="60" spans="231:233" ht="15">
      <c r="HW60">
        <v>4</v>
      </c>
      <c r="HX60" s="2" t="s">
        <v>82</v>
      </c>
      <c r="HY60" s="2" t="s">
        <v>29</v>
      </c>
    </row>
    <row r="61" spans="231:233" ht="15">
      <c r="HW61">
        <v>4</v>
      </c>
      <c r="HX61" s="2" t="s">
        <v>83</v>
      </c>
      <c r="HY61" s="2" t="s">
        <v>23</v>
      </c>
    </row>
    <row r="62" spans="231:233" ht="15">
      <c r="HW62">
        <v>4</v>
      </c>
      <c r="HX62" s="2" t="s">
        <v>84</v>
      </c>
      <c r="HY62" s="2" t="s">
        <v>23</v>
      </c>
    </row>
    <row r="63" spans="231:233" ht="15">
      <c r="HW63">
        <v>4</v>
      </c>
      <c r="HX63" s="2" t="s">
        <v>461</v>
      </c>
      <c r="HY63" s="2" t="s">
        <v>28</v>
      </c>
    </row>
    <row r="64" spans="231:233" ht="15">
      <c r="HW64">
        <v>4</v>
      </c>
      <c r="HX64" s="2" t="s">
        <v>74</v>
      </c>
      <c r="HY64" s="2" t="s">
        <v>75</v>
      </c>
    </row>
    <row r="65" spans="231:233" ht="15">
      <c r="HW65">
        <v>4</v>
      </c>
      <c r="HX65" s="2" t="s">
        <v>85</v>
      </c>
      <c r="HY65" s="2" t="s">
        <v>86</v>
      </c>
    </row>
    <row r="1001" ht="25.5">
      <c r="IR1001" s="9" t="s">
        <v>357</v>
      </c>
    </row>
    <row r="1002" ht="38.25">
      <c r="IR1002" s="9" t="s">
        <v>358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6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01:206" ht="15">
      <c r="CW2">
        <v>3</v>
      </c>
      <c r="EZ2">
        <v>0</v>
      </c>
      <c r="GX2">
        <v>0</v>
      </c>
    </row>
    <row r="3" spans="101:206" ht="15">
      <c r="CW3">
        <v>8</v>
      </c>
      <c r="EZ3">
        <v>12</v>
      </c>
      <c r="GX3">
        <v>31</v>
      </c>
    </row>
    <row r="4" spans="101:109" ht="15">
      <c r="CW4">
        <v>5</v>
      </c>
      <c r="CX4" s="2" t="s">
        <v>36</v>
      </c>
      <c r="CY4" s="2" t="s">
        <v>43</v>
      </c>
      <c r="CZ4" s="2" t="s">
        <v>1020</v>
      </c>
      <c r="DA4" s="2" t="s">
        <v>1021</v>
      </c>
      <c r="DB4" s="2" t="s">
        <v>48</v>
      </c>
      <c r="DC4" s="2" t="s">
        <v>28</v>
      </c>
      <c r="DD4" s="2" t="s">
        <v>478</v>
      </c>
      <c r="DE4" s="2" t="s">
        <v>28</v>
      </c>
    </row>
    <row r="5" spans="101:109" ht="15">
      <c r="CW5">
        <v>4</v>
      </c>
      <c r="CX5" s="2" t="s">
        <v>36</v>
      </c>
      <c r="CY5" s="2" t="s">
        <v>43</v>
      </c>
      <c r="CZ5" s="2" t="s">
        <v>98</v>
      </c>
      <c r="DA5" s="2" t="s">
        <v>91</v>
      </c>
      <c r="DB5" s="2" t="s">
        <v>48</v>
      </c>
      <c r="DC5" s="2" t="s">
        <v>28</v>
      </c>
      <c r="DD5" s="2" t="s">
        <v>478</v>
      </c>
      <c r="DE5" s="2" t="s">
        <v>28</v>
      </c>
    </row>
    <row r="6" spans="101:109" ht="15">
      <c r="CW6">
        <v>4</v>
      </c>
      <c r="CX6" s="2" t="s">
        <v>36</v>
      </c>
      <c r="CY6" s="2" t="s">
        <v>43</v>
      </c>
      <c r="CZ6" s="2" t="s">
        <v>96</v>
      </c>
      <c r="DA6" s="2" t="s">
        <v>91</v>
      </c>
      <c r="DB6" s="2" t="s">
        <v>48</v>
      </c>
      <c r="DC6" s="2" t="s">
        <v>28</v>
      </c>
      <c r="DD6" s="2" t="s">
        <v>478</v>
      </c>
      <c r="DE6" s="2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W38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6.421875" style="0" customWidth="1"/>
    <col min="2" max="2" width="50.421875" style="0" bestFit="1" customWidth="1"/>
    <col min="3" max="3" width="51.140625" style="0" bestFit="1" customWidth="1"/>
    <col min="4" max="49" width="23.8515625" style="0" bestFit="1" customWidth="1"/>
  </cols>
  <sheetData>
    <row r="1" spans="2:3" ht="20.25">
      <c r="B1" s="10" t="s">
        <v>75</v>
      </c>
      <c r="C1" s="11"/>
    </row>
    <row r="3" spans="2:3" ht="15">
      <c r="B3" s="4" t="s">
        <v>35</v>
      </c>
      <c r="C3" s="6" t="s">
        <v>28</v>
      </c>
    </row>
    <row r="4" spans="2:3" ht="15">
      <c r="B4" s="4" t="s">
        <v>44</v>
      </c>
      <c r="C4" s="6" t="s">
        <v>28</v>
      </c>
    </row>
    <row r="6" spans="2:6" ht="15">
      <c r="B6" s="3"/>
      <c r="C6" s="5"/>
      <c r="D6" s="3"/>
      <c r="E6" s="3"/>
      <c r="F6" s="3"/>
    </row>
    <row r="7" spans="2:6" ht="15">
      <c r="B7" s="12" t="s">
        <v>360</v>
      </c>
      <c r="C7" s="13" t="s">
        <v>361</v>
      </c>
      <c r="D7" s="3"/>
      <c r="E7" s="3"/>
      <c r="F7" s="3"/>
    </row>
    <row r="8" spans="2:6" ht="15">
      <c r="B8" s="12" t="s">
        <v>362</v>
      </c>
      <c r="C8" s="13" t="s">
        <v>363</v>
      </c>
      <c r="D8" s="3"/>
      <c r="E8" s="3"/>
      <c r="F8" s="3"/>
    </row>
    <row r="9" spans="2:6" ht="15">
      <c r="B9" s="12" t="s">
        <v>364</v>
      </c>
      <c r="C9" s="13" t="s">
        <v>365</v>
      </c>
      <c r="D9" s="3"/>
      <c r="E9" s="3"/>
      <c r="F9" s="3"/>
    </row>
    <row r="10" spans="2:6" ht="15">
      <c r="B10" s="3"/>
      <c r="C10" s="5"/>
      <c r="D10" s="3"/>
      <c r="E10" s="3"/>
      <c r="F10" s="3"/>
    </row>
    <row r="11" spans="2:6" ht="15">
      <c r="B11" s="3"/>
      <c r="C11" s="5"/>
      <c r="D11" s="3"/>
      <c r="E11" s="3"/>
      <c r="F11" s="3"/>
    </row>
    <row r="12" spans="2:6" ht="15">
      <c r="B12" s="3"/>
      <c r="C12" s="5"/>
      <c r="D12" s="3"/>
      <c r="E12" s="3"/>
      <c r="F12" s="3"/>
    </row>
    <row r="13" spans="2:6" ht="15">
      <c r="B13" s="12" t="s">
        <v>31</v>
      </c>
      <c r="C13" s="13" t="s">
        <v>1022</v>
      </c>
      <c r="D13" s="3"/>
      <c r="E13" s="3"/>
      <c r="F13" s="3"/>
    </row>
    <row r="14" spans="2:6" ht="15">
      <c r="B14" s="12" t="s">
        <v>32</v>
      </c>
      <c r="C14" s="13" t="s">
        <v>1026</v>
      </c>
      <c r="D14" s="3"/>
      <c r="E14" s="3"/>
      <c r="F14" s="3"/>
    </row>
    <row r="15" spans="2:6" ht="15">
      <c r="B15" s="12" t="s">
        <v>32</v>
      </c>
      <c r="C15" s="13" t="s">
        <v>1025</v>
      </c>
      <c r="D15" s="3"/>
      <c r="E15" s="3"/>
      <c r="F15" s="3"/>
    </row>
    <row r="16" spans="2:6" ht="15">
      <c r="B16" s="12" t="s">
        <v>33</v>
      </c>
      <c r="C16" s="13" t="s">
        <v>1505</v>
      </c>
      <c r="D16" s="3"/>
      <c r="E16" s="3"/>
      <c r="F16" s="3"/>
    </row>
    <row r="17" spans="2:6" ht="15">
      <c r="B17" s="12" t="s">
        <v>33</v>
      </c>
      <c r="C17" s="13" t="s">
        <v>1505</v>
      </c>
      <c r="D17" s="3"/>
      <c r="E17" s="3"/>
      <c r="F17" s="3"/>
    </row>
    <row r="18" spans="2:6" ht="15">
      <c r="B18" s="12" t="s">
        <v>366</v>
      </c>
      <c r="C18" s="13" t="s">
        <v>367</v>
      </c>
      <c r="D18" s="3"/>
      <c r="E18" s="3"/>
      <c r="F18" s="3"/>
    </row>
    <row r="19" spans="2:6" ht="15">
      <c r="B19" s="12" t="s">
        <v>368</v>
      </c>
      <c r="C19" s="13" t="s">
        <v>367</v>
      </c>
      <c r="D19" s="3"/>
      <c r="E19" s="3"/>
      <c r="F19" s="3"/>
    </row>
    <row r="20" spans="2:6" ht="15">
      <c r="B20" s="12" t="s">
        <v>369</v>
      </c>
      <c r="C20" s="13" t="s">
        <v>65</v>
      </c>
      <c r="D20" s="3"/>
      <c r="E20" s="3"/>
      <c r="F20" s="3"/>
    </row>
    <row r="21" spans="2:6" ht="15">
      <c r="B21" s="12" t="s">
        <v>370</v>
      </c>
      <c r="C21" s="13" t="s">
        <v>371</v>
      </c>
      <c r="D21" s="3"/>
      <c r="E21" s="3"/>
      <c r="F21" s="3"/>
    </row>
    <row r="22" spans="2:6" ht="15">
      <c r="B22" s="12" t="s">
        <v>372</v>
      </c>
      <c r="C22" s="13" t="s">
        <v>1512</v>
      </c>
      <c r="D22" s="3"/>
      <c r="E22" s="3"/>
      <c r="F22" s="3"/>
    </row>
    <row r="23" spans="2:6" ht="15">
      <c r="B23" s="12" t="s">
        <v>373</v>
      </c>
      <c r="C23" s="13" t="s">
        <v>1511</v>
      </c>
      <c r="D23" s="3"/>
      <c r="E23" s="3"/>
      <c r="F23" s="3"/>
    </row>
    <row r="24" spans="2:6" ht="15">
      <c r="B24" s="12" t="s">
        <v>374</v>
      </c>
      <c r="C24" s="13" t="s">
        <v>367</v>
      </c>
      <c r="D24" s="3"/>
      <c r="E24" s="3"/>
      <c r="F24" s="3"/>
    </row>
    <row r="25" spans="2:6" ht="15">
      <c r="B25" s="12" t="s">
        <v>375</v>
      </c>
      <c r="C25" s="13" t="s">
        <v>1515</v>
      </c>
      <c r="D25" s="3"/>
      <c r="E25" s="3"/>
      <c r="F25" s="3"/>
    </row>
    <row r="26" spans="2:6" ht="15">
      <c r="B26" s="12" t="s">
        <v>376</v>
      </c>
      <c r="C26" s="13" t="s">
        <v>1515</v>
      </c>
      <c r="D26" s="3"/>
      <c r="E26" s="3"/>
      <c r="F26" s="3"/>
    </row>
    <row r="27" spans="2:6" ht="15">
      <c r="B27" s="12" t="s">
        <v>377</v>
      </c>
      <c r="C27" s="13" t="s">
        <v>1512</v>
      </c>
      <c r="D27" s="3"/>
      <c r="E27" s="3"/>
      <c r="F27" s="3"/>
    </row>
    <row r="28" spans="2:6" ht="15">
      <c r="B28" s="12" t="s">
        <v>378</v>
      </c>
      <c r="C28" s="13" t="s">
        <v>1516</v>
      </c>
      <c r="D28" s="3"/>
      <c r="E28" s="3"/>
      <c r="F28" s="3"/>
    </row>
    <row r="29" spans="2:6" ht="15">
      <c r="B29" s="3"/>
      <c r="C29" s="5"/>
      <c r="D29" s="3"/>
      <c r="E29" s="3"/>
      <c r="F29" s="3"/>
    </row>
    <row r="30" spans="2:6" ht="15">
      <c r="B30" s="4" t="s">
        <v>362</v>
      </c>
      <c r="C30" s="6" t="s">
        <v>28</v>
      </c>
      <c r="D30" s="5"/>
      <c r="E30" s="5"/>
      <c r="F30" s="5"/>
    </row>
    <row r="31" spans="1:49" ht="15">
      <c r="A31" t="str">
        <f>TEXT(DATE(C13,IF((C15*1)&gt;11,13,C15+1),1)-1,"dd.mm.rrrr")</f>
        <v>30.09.2014</v>
      </c>
      <c r="B31" s="5" t="str">
        <f>CONCATENATE("01.01.",C13)</f>
        <v>01.01.2014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5">
      <c r="A32" s="30" t="str">
        <f>LEFT(B32,14)</f>
        <v> </v>
      </c>
      <c r="B32" s="7" t="s">
        <v>359</v>
      </c>
      <c r="C32" s="8" t="s">
        <v>362</v>
      </c>
      <c r="D32" s="23" t="s">
        <v>26</v>
      </c>
      <c r="E32" s="23" t="s">
        <v>419</v>
      </c>
      <c r="F32" s="23" t="s">
        <v>490</v>
      </c>
      <c r="G32" s="23" t="s">
        <v>491</v>
      </c>
      <c r="H32" s="23" t="s">
        <v>420</v>
      </c>
      <c r="I32" s="23" t="s">
        <v>492</v>
      </c>
      <c r="J32" s="23" t="s">
        <v>493</v>
      </c>
      <c r="K32" s="23" t="s">
        <v>494</v>
      </c>
      <c r="L32" s="23" t="s">
        <v>421</v>
      </c>
      <c r="M32" s="23" t="s">
        <v>422</v>
      </c>
      <c r="N32" s="23" t="s">
        <v>423</v>
      </c>
      <c r="O32" s="23" t="s">
        <v>495</v>
      </c>
      <c r="P32" s="23" t="s">
        <v>496</v>
      </c>
      <c r="Q32" s="23" t="s">
        <v>424</v>
      </c>
      <c r="R32" s="23" t="s">
        <v>497</v>
      </c>
      <c r="S32" s="23" t="s">
        <v>425</v>
      </c>
      <c r="T32" s="23" t="s">
        <v>498</v>
      </c>
      <c r="U32" s="23" t="s">
        <v>499</v>
      </c>
      <c r="V32" s="23" t="s">
        <v>500</v>
      </c>
      <c r="W32" s="23" t="s">
        <v>501</v>
      </c>
      <c r="X32" s="23" t="s">
        <v>426</v>
      </c>
      <c r="Y32" s="23" t="s">
        <v>502</v>
      </c>
      <c r="Z32" s="23" t="s">
        <v>503</v>
      </c>
      <c r="AA32" s="23" t="s">
        <v>427</v>
      </c>
      <c r="AB32" s="23" t="s">
        <v>428</v>
      </c>
      <c r="AC32" s="23" t="s">
        <v>504</v>
      </c>
      <c r="AD32" s="23" t="s">
        <v>505</v>
      </c>
      <c r="AE32" s="23" t="s">
        <v>429</v>
      </c>
      <c r="AF32" s="23" t="s">
        <v>506</v>
      </c>
      <c r="AG32" s="23" t="s">
        <v>507</v>
      </c>
      <c r="AH32" s="23" t="s">
        <v>430</v>
      </c>
      <c r="AI32" s="23" t="s">
        <v>431</v>
      </c>
      <c r="AJ32" s="23" t="s">
        <v>508</v>
      </c>
      <c r="AK32" s="23" t="s">
        <v>432</v>
      </c>
      <c r="AL32" s="23" t="s">
        <v>509</v>
      </c>
      <c r="AM32" s="23" t="s">
        <v>433</v>
      </c>
      <c r="AN32" s="23" t="s">
        <v>510</v>
      </c>
      <c r="AO32" s="23" t="s">
        <v>434</v>
      </c>
      <c r="AP32" s="23" t="s">
        <v>435</v>
      </c>
      <c r="AQ32" s="23" t="s">
        <v>436</v>
      </c>
      <c r="AR32" s="23" t="s">
        <v>437</v>
      </c>
      <c r="AS32" s="23" t="s">
        <v>511</v>
      </c>
      <c r="AT32" s="23" t="s">
        <v>512</v>
      </c>
      <c r="AU32" s="23" t="s">
        <v>438</v>
      </c>
      <c r="AV32" s="23" t="s">
        <v>1507</v>
      </c>
      <c r="AW32" s="39" t="s">
        <v>94</v>
      </c>
    </row>
    <row r="33" spans="1:49" ht="15">
      <c r="A33" s="30">
        <f>LEFT(B33,14)</f>
      </c>
      <c r="B33" s="8"/>
      <c r="C33" s="8"/>
      <c r="D33" s="23" t="s">
        <v>27</v>
      </c>
      <c r="E33" s="23" t="s">
        <v>439</v>
      </c>
      <c r="F33" s="23" t="s">
        <v>513</v>
      </c>
      <c r="G33" s="23" t="s">
        <v>514</v>
      </c>
      <c r="H33" s="23" t="s">
        <v>440</v>
      </c>
      <c r="I33" s="23" t="s">
        <v>515</v>
      </c>
      <c r="J33" s="23" t="s">
        <v>516</v>
      </c>
      <c r="K33" s="23" t="s">
        <v>517</v>
      </c>
      <c r="L33" s="23" t="s">
        <v>441</v>
      </c>
      <c r="M33" s="23" t="s">
        <v>442</v>
      </c>
      <c r="N33" s="23" t="s">
        <v>443</v>
      </c>
      <c r="O33" s="23" t="s">
        <v>518</v>
      </c>
      <c r="P33" s="23" t="s">
        <v>519</v>
      </c>
      <c r="Q33" s="23" t="s">
        <v>444</v>
      </c>
      <c r="R33" s="23" t="s">
        <v>520</v>
      </c>
      <c r="S33" s="23" t="s">
        <v>445</v>
      </c>
      <c r="T33" s="23" t="s">
        <v>521</v>
      </c>
      <c r="U33" s="23" t="s">
        <v>1508</v>
      </c>
      <c r="V33" s="23" t="s">
        <v>522</v>
      </c>
      <c r="W33" s="23" t="s">
        <v>523</v>
      </c>
      <c r="X33" s="23" t="s">
        <v>446</v>
      </c>
      <c r="Y33" s="23" t="s">
        <v>524</v>
      </c>
      <c r="Z33" s="23" t="s">
        <v>525</v>
      </c>
      <c r="AA33" s="23" t="s">
        <v>447</v>
      </c>
      <c r="AB33" s="23" t="s">
        <v>448</v>
      </c>
      <c r="AC33" s="23" t="s">
        <v>1509</v>
      </c>
      <c r="AD33" s="23" t="s">
        <v>526</v>
      </c>
      <c r="AE33" s="23" t="s">
        <v>449</v>
      </c>
      <c r="AF33" s="23" t="s">
        <v>527</v>
      </c>
      <c r="AG33" s="23" t="s">
        <v>528</v>
      </c>
      <c r="AH33" s="23" t="s">
        <v>450</v>
      </c>
      <c r="AI33" s="23" t="s">
        <v>451</v>
      </c>
      <c r="AJ33" s="23" t="s">
        <v>529</v>
      </c>
      <c r="AK33" s="23" t="s">
        <v>452</v>
      </c>
      <c r="AL33" s="23" t="s">
        <v>530</v>
      </c>
      <c r="AM33" s="23" t="s">
        <v>453</v>
      </c>
      <c r="AN33" s="23" t="s">
        <v>531</v>
      </c>
      <c r="AO33" s="23" t="s">
        <v>454</v>
      </c>
      <c r="AP33" s="23" t="s">
        <v>455</v>
      </c>
      <c r="AQ33" s="23" t="s">
        <v>456</v>
      </c>
      <c r="AR33" s="23" t="s">
        <v>457</v>
      </c>
      <c r="AS33" s="23" t="s">
        <v>532</v>
      </c>
      <c r="AT33" s="23" t="s">
        <v>533</v>
      </c>
      <c r="AU33" s="23" t="s">
        <v>458</v>
      </c>
      <c r="AV33" s="23" t="s">
        <v>1510</v>
      </c>
      <c r="AW33" s="40"/>
    </row>
    <row r="34" spans="1:49" ht="15">
      <c r="A34" s="30"/>
      <c r="B34" s="8" t="s">
        <v>44</v>
      </c>
      <c r="C34" s="8"/>
      <c r="D34" s="23" t="s">
        <v>1028</v>
      </c>
      <c r="E34" s="23" t="s">
        <v>1028</v>
      </c>
      <c r="F34" s="23" t="s">
        <v>1028</v>
      </c>
      <c r="G34" s="23" t="s">
        <v>1028</v>
      </c>
      <c r="H34" s="23" t="s">
        <v>1028</v>
      </c>
      <c r="I34" s="23" t="s">
        <v>1028</v>
      </c>
      <c r="J34" s="23" t="s">
        <v>1028</v>
      </c>
      <c r="K34" s="23" t="s">
        <v>1028</v>
      </c>
      <c r="L34" s="23" t="s">
        <v>1028</v>
      </c>
      <c r="M34" s="23" t="s">
        <v>1028</v>
      </c>
      <c r="N34" s="23" t="s">
        <v>1028</v>
      </c>
      <c r="O34" s="23" t="s">
        <v>1028</v>
      </c>
      <c r="P34" s="23" t="s">
        <v>1028</v>
      </c>
      <c r="Q34" s="23" t="s">
        <v>1028</v>
      </c>
      <c r="R34" s="23" t="s">
        <v>1028</v>
      </c>
      <c r="S34" s="23" t="s">
        <v>1028</v>
      </c>
      <c r="T34" s="23" t="s">
        <v>1028</v>
      </c>
      <c r="U34" s="23" t="s">
        <v>1028</v>
      </c>
      <c r="V34" s="23" t="s">
        <v>1028</v>
      </c>
      <c r="W34" s="23" t="s">
        <v>1028</v>
      </c>
      <c r="X34" s="23" t="s">
        <v>1028</v>
      </c>
      <c r="Y34" s="23" t="s">
        <v>1028</v>
      </c>
      <c r="Z34" s="23" t="s">
        <v>1028</v>
      </c>
      <c r="AA34" s="23" t="s">
        <v>1028</v>
      </c>
      <c r="AB34" s="23" t="s">
        <v>1028</v>
      </c>
      <c r="AC34" s="23" t="s">
        <v>1028</v>
      </c>
      <c r="AD34" s="23" t="s">
        <v>1028</v>
      </c>
      <c r="AE34" s="23" t="s">
        <v>1028</v>
      </c>
      <c r="AF34" s="23" t="s">
        <v>1028</v>
      </c>
      <c r="AG34" s="23" t="s">
        <v>1028</v>
      </c>
      <c r="AH34" s="23" t="s">
        <v>1028</v>
      </c>
      <c r="AI34" s="23" t="s">
        <v>1028</v>
      </c>
      <c r="AJ34" s="23" t="s">
        <v>1028</v>
      </c>
      <c r="AK34" s="23" t="s">
        <v>1028</v>
      </c>
      <c r="AL34" s="23" t="s">
        <v>1028</v>
      </c>
      <c r="AM34" s="23" t="s">
        <v>1028</v>
      </c>
      <c r="AN34" s="23" t="s">
        <v>1028</v>
      </c>
      <c r="AO34" s="23" t="s">
        <v>1028</v>
      </c>
      <c r="AP34" s="23" t="s">
        <v>1028</v>
      </c>
      <c r="AQ34" s="23" t="s">
        <v>1028</v>
      </c>
      <c r="AR34" s="23" t="s">
        <v>1028</v>
      </c>
      <c r="AS34" s="23" t="s">
        <v>1028</v>
      </c>
      <c r="AT34" s="23" t="s">
        <v>1028</v>
      </c>
      <c r="AU34" s="23" t="s">
        <v>1028</v>
      </c>
      <c r="AV34" s="23" t="s">
        <v>1028</v>
      </c>
      <c r="AW34" s="39" t="s">
        <v>1028</v>
      </c>
    </row>
    <row r="35" spans="1:49" ht="15">
      <c r="A35" s="30"/>
      <c r="B35" s="15" t="s">
        <v>94</v>
      </c>
      <c r="C35" s="15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</row>
    <row r="36" spans="1:49" ht="15">
      <c r="A36" s="30"/>
      <c r="B36" s="24" t="s">
        <v>48</v>
      </c>
      <c r="C36" s="18" t="s">
        <v>95</v>
      </c>
      <c r="D36" s="19">
        <v>831945194.64</v>
      </c>
      <c r="E36" s="19">
        <v>-15522686.53</v>
      </c>
      <c r="F36" s="19">
        <v>-19051921.87</v>
      </c>
      <c r="G36" s="19">
        <v>-17329760.78</v>
      </c>
      <c r="H36" s="19">
        <v>-15615180.87</v>
      </c>
      <c r="I36" s="19">
        <v>-30813611.7</v>
      </c>
      <c r="J36" s="19">
        <v>-13227293.86</v>
      </c>
      <c r="K36" s="19">
        <v>-10210703.34</v>
      </c>
      <c r="L36" s="19">
        <v>-6098827.34</v>
      </c>
      <c r="M36" s="19">
        <v>-40897204.03</v>
      </c>
      <c r="N36" s="19">
        <v>-23992586.58</v>
      </c>
      <c r="O36" s="19">
        <v>-15059090.08</v>
      </c>
      <c r="P36" s="19">
        <v>-34988809.29</v>
      </c>
      <c r="Q36" s="19">
        <v>-6912618.3</v>
      </c>
      <c r="R36" s="19">
        <v>-23460944.91</v>
      </c>
      <c r="S36" s="19">
        <v>15401524.17</v>
      </c>
      <c r="T36" s="19">
        <v>-27680595.13</v>
      </c>
      <c r="U36" s="19">
        <v>-67842381.38</v>
      </c>
      <c r="V36" s="19">
        <v>-10289672.41</v>
      </c>
      <c r="W36" s="19">
        <v>-6166279.31</v>
      </c>
      <c r="X36" s="19">
        <v>-27963658.26</v>
      </c>
      <c r="Y36" s="19">
        <v>-10586672.44</v>
      </c>
      <c r="Z36" s="19">
        <v>-21691742.57</v>
      </c>
      <c r="AA36" s="19">
        <v>-10132660.9</v>
      </c>
      <c r="AB36" s="19">
        <v>-39922916.92</v>
      </c>
      <c r="AC36" s="19">
        <v>-20643976.58</v>
      </c>
      <c r="AD36" s="19">
        <v>-20090593.82</v>
      </c>
      <c r="AE36" s="19">
        <v>-26865735.49</v>
      </c>
      <c r="AF36" s="19">
        <v>-21860785.73</v>
      </c>
      <c r="AG36" s="19">
        <v>-40010247</v>
      </c>
      <c r="AH36" s="19">
        <v>-9132018.82</v>
      </c>
      <c r="AI36" s="19">
        <v>-31697917.98</v>
      </c>
      <c r="AJ36" s="19">
        <v>-811109.22</v>
      </c>
      <c r="AK36" s="19">
        <v>-28536395.74</v>
      </c>
      <c r="AL36" s="19">
        <v>-23020125.21</v>
      </c>
      <c r="AM36" s="19">
        <v>-13237114.7</v>
      </c>
      <c r="AN36" s="19">
        <v>1389283.93</v>
      </c>
      <c r="AO36" s="19">
        <v>-40763094.42</v>
      </c>
      <c r="AP36" s="19">
        <v>-21642061.6</v>
      </c>
      <c r="AQ36" s="19">
        <v>-17012540.33</v>
      </c>
      <c r="AR36" s="19">
        <v>-50966609.22</v>
      </c>
      <c r="AS36" s="19">
        <v>-33239535.91</v>
      </c>
      <c r="AT36" s="19">
        <v>-10936344.73</v>
      </c>
      <c r="AU36" s="19">
        <v>486317787.23</v>
      </c>
      <c r="AV36" s="19">
        <v>-4787801.49</v>
      </c>
      <c r="AW36" s="36">
        <v>424341963.18</v>
      </c>
    </row>
    <row r="37" spans="1:49" ht="15">
      <c r="A37" s="30"/>
      <c r="B37" s="25" t="s">
        <v>96</v>
      </c>
      <c r="C37" s="20" t="s">
        <v>97</v>
      </c>
      <c r="D37" s="19">
        <v>604417429</v>
      </c>
      <c r="E37" s="19">
        <v>37380767.36</v>
      </c>
      <c r="F37" s="19">
        <v>17984818.55</v>
      </c>
      <c r="G37" s="19">
        <v>23074173.84</v>
      </c>
      <c r="H37" s="19">
        <v>36702417.48</v>
      </c>
      <c r="I37" s="19">
        <v>26473021.59</v>
      </c>
      <c r="J37" s="19">
        <v>18034555.77</v>
      </c>
      <c r="K37" s="19">
        <v>20954786.17</v>
      </c>
      <c r="L37" s="19">
        <v>19845029.81</v>
      </c>
      <c r="M37" s="19">
        <v>74589843.79</v>
      </c>
      <c r="N37" s="19">
        <v>23069967.06</v>
      </c>
      <c r="O37" s="19">
        <v>20730403.52</v>
      </c>
      <c r="P37" s="19">
        <v>47633280.93</v>
      </c>
      <c r="Q37" s="19">
        <v>28551614.1</v>
      </c>
      <c r="R37" s="19">
        <v>41588585.29</v>
      </c>
      <c r="S37" s="19">
        <v>78762179.07</v>
      </c>
      <c r="T37" s="19">
        <v>38556639.04</v>
      </c>
      <c r="U37" s="19">
        <v>38170645.7</v>
      </c>
      <c r="V37" s="19">
        <v>21427018.87</v>
      </c>
      <c r="W37" s="19">
        <v>46448272.28</v>
      </c>
      <c r="X37" s="19">
        <v>23343585.85</v>
      </c>
      <c r="Y37" s="19">
        <v>42390612.69</v>
      </c>
      <c r="Z37" s="19">
        <v>29582558.77</v>
      </c>
      <c r="AA37" s="19">
        <v>12316764.63</v>
      </c>
      <c r="AB37" s="19">
        <v>32195189.3</v>
      </c>
      <c r="AC37" s="19">
        <v>38515956.26</v>
      </c>
      <c r="AD37" s="19">
        <v>49776771.98</v>
      </c>
      <c r="AE37" s="19">
        <v>20099591.29</v>
      </c>
      <c r="AF37" s="19">
        <v>31135260.82</v>
      </c>
      <c r="AG37" s="19">
        <v>35646628.31</v>
      </c>
      <c r="AH37" s="19">
        <v>16753484.35</v>
      </c>
      <c r="AI37" s="19">
        <v>21933517.93</v>
      </c>
      <c r="AJ37" s="19">
        <v>32826095.26</v>
      </c>
      <c r="AK37" s="19">
        <v>67121983.38</v>
      </c>
      <c r="AL37" s="19">
        <v>20450927.87</v>
      </c>
      <c r="AM37" s="19">
        <v>30151749.5</v>
      </c>
      <c r="AN37" s="19">
        <v>67767582.47</v>
      </c>
      <c r="AO37" s="19">
        <v>70619249.73</v>
      </c>
      <c r="AP37" s="19">
        <v>49802552.1</v>
      </c>
      <c r="AQ37" s="19">
        <v>31841153.11</v>
      </c>
      <c r="AR37" s="19">
        <v>56739011.86</v>
      </c>
      <c r="AS37" s="19">
        <v>37501216</v>
      </c>
      <c r="AT37" s="19">
        <v>24810195.09</v>
      </c>
      <c r="AU37" s="19">
        <v>1397266442.94</v>
      </c>
      <c r="AV37" s="19">
        <v>11350628.79</v>
      </c>
      <c r="AW37" s="36">
        <v>3516334159.5</v>
      </c>
    </row>
    <row r="38" spans="1:49" ht="15">
      <c r="A38" s="30"/>
      <c r="B38" s="25" t="s">
        <v>98</v>
      </c>
      <c r="C38" s="20" t="s">
        <v>99</v>
      </c>
      <c r="D38" s="19">
        <v>168084467.42</v>
      </c>
      <c r="E38" s="19">
        <v>-52192200.16</v>
      </c>
      <c r="F38" s="19">
        <v>-36212486.09</v>
      </c>
      <c r="G38" s="19">
        <v>-39770714.74</v>
      </c>
      <c r="H38" s="19">
        <v>-52355903.66</v>
      </c>
      <c r="I38" s="19">
        <v>-53018136.29</v>
      </c>
      <c r="J38" s="19">
        <v>-28919382.52</v>
      </c>
      <c r="K38" s="19">
        <v>-30635446.09</v>
      </c>
      <c r="L38" s="19">
        <v>-26281737.29</v>
      </c>
      <c r="M38" s="19">
        <v>-114037410.7</v>
      </c>
      <c r="N38" s="19">
        <v>-47096727.97</v>
      </c>
      <c r="O38" s="19">
        <v>-33486207.93</v>
      </c>
      <c r="P38" s="19">
        <v>-82376581.83</v>
      </c>
      <c r="Q38" s="19">
        <v>-35522472.66</v>
      </c>
      <c r="R38" s="19">
        <v>-61623035.56</v>
      </c>
      <c r="S38" s="19">
        <v>-64914872.87</v>
      </c>
      <c r="T38" s="19">
        <v>-65180676.06</v>
      </c>
      <c r="U38" s="19">
        <v>-95085413.27</v>
      </c>
      <c r="V38" s="19">
        <v>-30621247.02</v>
      </c>
      <c r="W38" s="19">
        <v>-51448708.25</v>
      </c>
      <c r="X38" s="19">
        <v>-49356796.31</v>
      </c>
      <c r="Y38" s="19">
        <v>-51070423.84</v>
      </c>
      <c r="Z38" s="19">
        <v>-50112769.28</v>
      </c>
      <c r="AA38" s="19">
        <v>-22540053.08</v>
      </c>
      <c r="AB38" s="19">
        <v>-71611016.48</v>
      </c>
      <c r="AC38" s="19">
        <v>-57708314.8</v>
      </c>
      <c r="AD38" s="19">
        <v>-67810212.95</v>
      </c>
      <c r="AE38" s="19">
        <v>-46730602.36</v>
      </c>
      <c r="AF38" s="19">
        <v>-51963124.55</v>
      </c>
      <c r="AG38" s="19">
        <v>-72639196.27</v>
      </c>
      <c r="AH38" s="19">
        <v>-25842470.39</v>
      </c>
      <c r="AI38" s="19">
        <v>-51528477.84</v>
      </c>
      <c r="AJ38" s="19">
        <v>-32741737.05</v>
      </c>
      <c r="AK38" s="19">
        <v>-95700047.69</v>
      </c>
      <c r="AL38" s="19">
        <v>-43418633.31</v>
      </c>
      <c r="AM38" s="19">
        <v>-43476327.51</v>
      </c>
      <c r="AN38" s="19">
        <v>-66937947.4</v>
      </c>
      <c r="AO38" s="19">
        <v>-111215613.55</v>
      </c>
      <c r="AP38" s="19">
        <v>-71800426.26</v>
      </c>
      <c r="AQ38" s="19">
        <v>-47944303</v>
      </c>
      <c r="AR38" s="19">
        <v>-109645835.03</v>
      </c>
      <c r="AS38" s="19">
        <v>-70753091.19</v>
      </c>
      <c r="AT38" s="19">
        <v>-35606155.9</v>
      </c>
      <c r="AU38" s="19">
        <v>-765344660.17</v>
      </c>
      <c r="AV38" s="19">
        <v>-16257146.45</v>
      </c>
      <c r="AW38" s="36">
        <v>-2962450276.2</v>
      </c>
    </row>
    <row r="39" spans="1:49" ht="15">
      <c r="A39" s="30" t="str">
        <f>LEFT(B39,14)</f>
        <v>ZUSZ0030000000</v>
      </c>
      <c r="B39" s="25" t="s">
        <v>100</v>
      </c>
      <c r="C39" s="20" t="s">
        <v>101</v>
      </c>
      <c r="D39" s="19">
        <v>59443298.22</v>
      </c>
      <c r="E39" s="19">
        <v>-711253.73</v>
      </c>
      <c r="F39" s="19">
        <v>-824254.33</v>
      </c>
      <c r="G39" s="19">
        <v>-633219.88</v>
      </c>
      <c r="H39" s="19">
        <v>38305.31</v>
      </c>
      <c r="I39" s="19">
        <v>-4268497</v>
      </c>
      <c r="J39" s="19">
        <v>-2342467.11</v>
      </c>
      <c r="K39" s="19">
        <v>-530043.42</v>
      </c>
      <c r="L39" s="19">
        <v>337880.14</v>
      </c>
      <c r="M39" s="19">
        <v>-1449637.12</v>
      </c>
      <c r="N39" s="19">
        <v>34174.33</v>
      </c>
      <c r="O39" s="19">
        <v>-2303285.67</v>
      </c>
      <c r="P39" s="19">
        <v>-245508.39</v>
      </c>
      <c r="Q39" s="19">
        <v>58240.26</v>
      </c>
      <c r="R39" s="19">
        <v>-3426494.64</v>
      </c>
      <c r="S39" s="19">
        <v>1554217.97</v>
      </c>
      <c r="T39" s="19">
        <v>-1056558.11</v>
      </c>
      <c r="U39" s="19">
        <v>-10927613.81</v>
      </c>
      <c r="V39" s="19">
        <v>-1095444.26</v>
      </c>
      <c r="W39" s="19">
        <v>-1165843.34</v>
      </c>
      <c r="X39" s="19">
        <v>-1950447.8</v>
      </c>
      <c r="Y39" s="19">
        <v>-1906861.29</v>
      </c>
      <c r="Z39" s="19">
        <v>-1161532.06</v>
      </c>
      <c r="AA39" s="19">
        <v>90627.55</v>
      </c>
      <c r="AB39" s="19">
        <v>-507089.74</v>
      </c>
      <c r="AC39" s="19">
        <v>-1451618.04</v>
      </c>
      <c r="AD39" s="19">
        <v>-2057152.85</v>
      </c>
      <c r="AE39" s="19">
        <v>-234724.42</v>
      </c>
      <c r="AF39" s="19">
        <v>-1032922</v>
      </c>
      <c r="AG39" s="19">
        <v>-3017679.04</v>
      </c>
      <c r="AH39" s="19">
        <v>-43032.78</v>
      </c>
      <c r="AI39" s="19">
        <v>-2102958.07</v>
      </c>
      <c r="AJ39" s="19">
        <v>-895467.43</v>
      </c>
      <c r="AK39" s="19">
        <v>41668.57</v>
      </c>
      <c r="AL39" s="19">
        <v>-52419.77</v>
      </c>
      <c r="AM39" s="19">
        <v>87463.31</v>
      </c>
      <c r="AN39" s="19">
        <v>559648.86</v>
      </c>
      <c r="AO39" s="19">
        <v>-166730.6</v>
      </c>
      <c r="AP39" s="19">
        <v>355812.56</v>
      </c>
      <c r="AQ39" s="19">
        <v>-909390.44</v>
      </c>
      <c r="AR39" s="19">
        <v>1940213.95</v>
      </c>
      <c r="AS39" s="19">
        <v>12339.28</v>
      </c>
      <c r="AT39" s="19">
        <v>-140383.92</v>
      </c>
      <c r="AU39" s="19">
        <v>-145603995.54</v>
      </c>
      <c r="AV39" s="19">
        <v>118716.17</v>
      </c>
      <c r="AW39" s="36">
        <v>-129541920.12</v>
      </c>
    </row>
    <row r="40" spans="1:49" ht="15">
      <c r="A40" s="30" t="str">
        <f>LEFT(B40,14)</f>
        <v>ZUSZ0030100000</v>
      </c>
      <c r="B40" s="26" t="s">
        <v>102</v>
      </c>
      <c r="C40" s="14" t="s">
        <v>103</v>
      </c>
      <c r="D40" s="19">
        <v>-20712.96</v>
      </c>
      <c r="E40" s="19">
        <v>-889505.54</v>
      </c>
      <c r="F40" s="19">
        <v>-744627.33</v>
      </c>
      <c r="G40" s="19">
        <v>-286112.54</v>
      </c>
      <c r="H40" s="19">
        <v>-14361432.18</v>
      </c>
      <c r="I40" s="19">
        <v>-1150433.56</v>
      </c>
      <c r="J40" s="19">
        <v>-9447458.3</v>
      </c>
      <c r="K40" s="19">
        <v>-11393919.01</v>
      </c>
      <c r="L40" s="19">
        <v>-8875259.95</v>
      </c>
      <c r="M40" s="19">
        <v>-3110358.55</v>
      </c>
      <c r="N40" s="19">
        <v>-635778.16</v>
      </c>
      <c r="O40" s="19">
        <v>-12210070.38</v>
      </c>
      <c r="P40" s="19">
        <v>-1441663.73</v>
      </c>
      <c r="Q40" s="19">
        <v>-13739110.24</v>
      </c>
      <c r="R40" s="19">
        <v>-2157707.58</v>
      </c>
      <c r="S40" s="19">
        <v>-894180.81</v>
      </c>
      <c r="T40" s="19">
        <v>-1064476.14</v>
      </c>
      <c r="U40" s="19">
        <v>-1194174.42</v>
      </c>
      <c r="V40" s="19">
        <v>-954956.01</v>
      </c>
      <c r="W40" s="19">
        <v>-502923.42</v>
      </c>
      <c r="X40" s="19">
        <v>-807648.32</v>
      </c>
      <c r="Y40" s="19">
        <v>-1729842.87</v>
      </c>
      <c r="Z40" s="19">
        <v>-803046.75</v>
      </c>
      <c r="AA40" s="19">
        <v>-473065.22</v>
      </c>
      <c r="AB40" s="19">
        <v>-1018992.9</v>
      </c>
      <c r="AC40" s="19">
        <v>-2653997.91</v>
      </c>
      <c r="AD40" s="19">
        <v>-4171704.53</v>
      </c>
      <c r="AE40" s="19">
        <v>-11402895.3</v>
      </c>
      <c r="AF40" s="19">
        <v>-1309428.99</v>
      </c>
      <c r="AG40" s="19">
        <v>-984864.73</v>
      </c>
      <c r="AH40" s="19">
        <v>-548293.39</v>
      </c>
      <c r="AI40" s="19">
        <v>-511127.12</v>
      </c>
      <c r="AJ40" s="19">
        <v>-869277.55</v>
      </c>
      <c r="AK40" s="19">
        <v>-1342866.27</v>
      </c>
      <c r="AL40" s="19">
        <v>-490029</v>
      </c>
      <c r="AM40" s="19">
        <v>-1325138.82</v>
      </c>
      <c r="AN40" s="19">
        <v>-1362283.13</v>
      </c>
      <c r="AO40" s="19">
        <v>-3125362.13</v>
      </c>
      <c r="AP40" s="19">
        <v>-2594612</v>
      </c>
      <c r="AQ40" s="19">
        <v>-1782150.89</v>
      </c>
      <c r="AR40" s="19">
        <v>-2058422.51</v>
      </c>
      <c r="AS40" s="19">
        <v>-1204166.89</v>
      </c>
      <c r="AT40" s="19">
        <v>-11383746.93</v>
      </c>
      <c r="AU40" s="19">
        <v>-2845418296.65</v>
      </c>
      <c r="AV40" s="19">
        <v>-662081.1</v>
      </c>
      <c r="AW40" s="36">
        <v>-2985108202.71</v>
      </c>
    </row>
    <row r="41" spans="1:49" ht="15">
      <c r="A41" s="30" t="str">
        <f>LEFT(B41,14)</f>
        <v>ZUSZ2</v>
      </c>
      <c r="B41" s="27" t="s">
        <v>462</v>
      </c>
      <c r="C41" s="21" t="s">
        <v>1308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2">
        <v>0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9">
        <v>-2574199499.94</v>
      </c>
      <c r="AV41" s="16"/>
      <c r="AW41" s="36">
        <v>-2574199499.94</v>
      </c>
    </row>
    <row r="42" spans="1:49" ht="15">
      <c r="A42" s="30" t="str">
        <f aca="true" t="shared" si="0" ref="A42:A105">LEFT(B42,14)</f>
        <v>ZUSZ/70000</v>
      </c>
      <c r="B42" s="28" t="s">
        <v>534</v>
      </c>
      <c r="C42" s="21" t="s">
        <v>535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22">
        <v>0</v>
      </c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9">
        <v>-1526575613.49</v>
      </c>
      <c r="AV42" s="16"/>
      <c r="AW42" s="36">
        <v>-1526575613.49</v>
      </c>
    </row>
    <row r="43" spans="1:49" ht="15">
      <c r="A43" s="30" t="str">
        <f t="shared" si="0"/>
        <v>ZUSZ/70001</v>
      </c>
      <c r="B43" s="28" t="s">
        <v>536</v>
      </c>
      <c r="C43" s="21" t="s">
        <v>537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9">
        <v>-704287110.6</v>
      </c>
      <c r="AV43" s="16"/>
      <c r="AW43" s="36">
        <v>-704287110.6</v>
      </c>
    </row>
    <row r="44" spans="1:49" ht="15">
      <c r="A44" s="30" t="str">
        <f t="shared" si="0"/>
        <v>ZUSZ/70002</v>
      </c>
      <c r="B44" s="28" t="s">
        <v>538</v>
      </c>
      <c r="C44" s="21" t="s">
        <v>539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9">
        <v>-214792596.63</v>
      </c>
      <c r="AV44" s="16"/>
      <c r="AW44" s="36">
        <v>-214792596.63</v>
      </c>
    </row>
    <row r="45" spans="1:49" ht="15">
      <c r="A45" s="30" t="str">
        <f t="shared" si="0"/>
        <v>ZUSZ/70003</v>
      </c>
      <c r="B45" s="28" t="s">
        <v>540</v>
      </c>
      <c r="C45" s="21" t="s">
        <v>541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9">
        <v>-126844679.25</v>
      </c>
      <c r="AV45" s="16"/>
      <c r="AW45" s="36">
        <v>-126844679.25</v>
      </c>
    </row>
    <row r="46" spans="1:49" ht="15">
      <c r="A46" s="30" t="str">
        <f t="shared" si="0"/>
        <v>ZUSZ/70009</v>
      </c>
      <c r="B46" s="28" t="s">
        <v>1309</v>
      </c>
      <c r="C46" s="21" t="s">
        <v>1310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9">
        <v>-1699499.97</v>
      </c>
      <c r="AV46" s="16"/>
      <c r="AW46" s="36">
        <v>-1699499.97</v>
      </c>
    </row>
    <row r="47" spans="1:49" ht="15">
      <c r="A47" s="30" t="str">
        <f t="shared" si="0"/>
        <v>ZUSZ0030101000</v>
      </c>
      <c r="B47" s="27" t="s">
        <v>104</v>
      </c>
      <c r="C47" s="21" t="s">
        <v>105</v>
      </c>
      <c r="D47" s="16"/>
      <c r="E47" s="19">
        <v>-2530</v>
      </c>
      <c r="F47" s="19">
        <v>-1380</v>
      </c>
      <c r="G47" s="19">
        <v>-3220</v>
      </c>
      <c r="H47" s="19">
        <v>-13114445.67</v>
      </c>
      <c r="I47" s="19">
        <v>-1840</v>
      </c>
      <c r="J47" s="19">
        <v>-8837058.92</v>
      </c>
      <c r="K47" s="19">
        <v>-10339107.11</v>
      </c>
      <c r="L47" s="19">
        <v>-8456486.84</v>
      </c>
      <c r="M47" s="19">
        <v>-6440</v>
      </c>
      <c r="N47" s="19">
        <v>-2530</v>
      </c>
      <c r="O47" s="19">
        <v>-11809668.54</v>
      </c>
      <c r="P47" s="19">
        <v>-2576</v>
      </c>
      <c r="Q47" s="19">
        <v>-12937830.07</v>
      </c>
      <c r="R47" s="19">
        <v>-3910</v>
      </c>
      <c r="S47" s="19">
        <v>-1418.68</v>
      </c>
      <c r="T47" s="19">
        <v>-8510</v>
      </c>
      <c r="U47" s="19">
        <v>-9810</v>
      </c>
      <c r="V47" s="19">
        <v>-2760</v>
      </c>
      <c r="W47" s="19">
        <v>-8196</v>
      </c>
      <c r="X47" s="19">
        <v>-5566</v>
      </c>
      <c r="Y47" s="19">
        <v>-11045.2</v>
      </c>
      <c r="Z47" s="19">
        <v>-3220</v>
      </c>
      <c r="AA47" s="16"/>
      <c r="AB47" s="19">
        <v>-3910</v>
      </c>
      <c r="AC47" s="19">
        <v>-9660</v>
      </c>
      <c r="AD47" s="22">
        <v>0</v>
      </c>
      <c r="AE47" s="19">
        <v>-10898503.31</v>
      </c>
      <c r="AF47" s="19">
        <v>-2300</v>
      </c>
      <c r="AG47" s="19">
        <v>-5290</v>
      </c>
      <c r="AH47" s="19">
        <v>-1380</v>
      </c>
      <c r="AI47" s="19">
        <v>-1886</v>
      </c>
      <c r="AJ47" s="19">
        <v>-5060</v>
      </c>
      <c r="AK47" s="19">
        <v>-6524.68</v>
      </c>
      <c r="AL47" s="19">
        <v>-1150</v>
      </c>
      <c r="AM47" s="19">
        <v>-5980</v>
      </c>
      <c r="AN47" s="19">
        <v>-3220</v>
      </c>
      <c r="AO47" s="19">
        <v>-276285.44</v>
      </c>
      <c r="AP47" s="19">
        <v>-9660</v>
      </c>
      <c r="AQ47" s="16"/>
      <c r="AR47" s="19">
        <v>-3910</v>
      </c>
      <c r="AS47" s="19">
        <v>-1610</v>
      </c>
      <c r="AT47" s="19">
        <v>-10733334.95</v>
      </c>
      <c r="AU47" s="19">
        <v>-271182618.53</v>
      </c>
      <c r="AV47" s="19">
        <v>-6870</v>
      </c>
      <c r="AW47" s="36">
        <v>-358728701.94</v>
      </c>
    </row>
    <row r="48" spans="1:49" ht="15">
      <c r="A48" s="30" t="str">
        <f t="shared" si="0"/>
        <v>ZUSZ/70100</v>
      </c>
      <c r="B48" s="28" t="s">
        <v>542</v>
      </c>
      <c r="C48" s="21" t="s">
        <v>543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9">
        <v>-34452611.72</v>
      </c>
      <c r="AV48" s="16"/>
      <c r="AW48" s="36">
        <v>-34452611.72</v>
      </c>
    </row>
    <row r="49" spans="1:49" ht="15">
      <c r="A49" s="30" t="str">
        <f t="shared" si="0"/>
        <v>ZUSZ/70101</v>
      </c>
      <c r="B49" s="28" t="s">
        <v>544</v>
      </c>
      <c r="C49" s="21" t="s">
        <v>545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9">
        <v>-153871.2</v>
      </c>
      <c r="AV49" s="16"/>
      <c r="AW49" s="36">
        <v>-153871.2</v>
      </c>
    </row>
    <row r="50" spans="1:49" ht="15">
      <c r="A50" s="30" t="str">
        <f t="shared" si="0"/>
        <v>ZUSZ/70200</v>
      </c>
      <c r="B50" s="28" t="s">
        <v>546</v>
      </c>
      <c r="C50" s="21" t="s">
        <v>547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9">
        <v>-90604970.55</v>
      </c>
      <c r="AV50" s="16"/>
      <c r="AW50" s="36">
        <v>-90604970.55</v>
      </c>
    </row>
    <row r="51" spans="1:49" ht="15">
      <c r="A51" s="30" t="str">
        <f t="shared" si="0"/>
        <v>ZUSZ/70300</v>
      </c>
      <c r="B51" s="28" t="s">
        <v>548</v>
      </c>
      <c r="C51" s="21" t="s">
        <v>549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9">
        <v>-35600636.4</v>
      </c>
      <c r="AV51" s="16"/>
      <c r="AW51" s="36">
        <v>-35600636.4</v>
      </c>
    </row>
    <row r="52" spans="1:49" ht="15">
      <c r="A52" s="30" t="str">
        <f t="shared" si="0"/>
        <v>ZUSZ/70301</v>
      </c>
      <c r="B52" s="28" t="s">
        <v>550</v>
      </c>
      <c r="C52" s="21" t="s">
        <v>551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9">
        <v>-1452482.27</v>
      </c>
      <c r="AV52" s="16"/>
      <c r="AW52" s="36">
        <v>-1452482.27</v>
      </c>
    </row>
    <row r="53" spans="1:49" ht="15">
      <c r="A53" s="30" t="str">
        <f t="shared" si="0"/>
        <v>ZUSZ/70400</v>
      </c>
      <c r="B53" s="28" t="s">
        <v>1311</v>
      </c>
      <c r="C53" s="21" t="s">
        <v>1312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9">
        <v>-11792094.95</v>
      </c>
      <c r="AV53" s="16"/>
      <c r="AW53" s="36">
        <v>-11792094.95</v>
      </c>
    </row>
    <row r="54" spans="1:49" ht="15">
      <c r="A54" s="30" t="str">
        <f t="shared" si="0"/>
        <v>ZUSZ/70403</v>
      </c>
      <c r="B54" s="28" t="s">
        <v>552</v>
      </c>
      <c r="C54" s="21" t="s">
        <v>553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9">
        <v>-18678128.49</v>
      </c>
      <c r="AV54" s="16"/>
      <c r="AW54" s="36">
        <v>-18678128.49</v>
      </c>
    </row>
    <row r="55" spans="1:49" ht="15">
      <c r="A55" s="30" t="str">
        <f t="shared" si="0"/>
        <v>ZUSZ/70404</v>
      </c>
      <c r="B55" s="28" t="s">
        <v>554</v>
      </c>
      <c r="C55" s="21" t="s">
        <v>555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9">
        <v>-1480378.54</v>
      </c>
      <c r="AV55" s="16"/>
      <c r="AW55" s="36">
        <v>-1480378.54</v>
      </c>
    </row>
    <row r="56" spans="1:49" ht="15">
      <c r="A56" s="30" t="str">
        <f t="shared" si="0"/>
        <v>ZUSZ/70406</v>
      </c>
      <c r="B56" s="28" t="s">
        <v>556</v>
      </c>
      <c r="C56" s="21" t="s">
        <v>557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9">
        <v>-10499400</v>
      </c>
      <c r="AV56" s="16"/>
      <c r="AW56" s="36">
        <v>-10499400</v>
      </c>
    </row>
    <row r="57" spans="1:49" ht="15">
      <c r="A57" s="30" t="str">
        <f t="shared" si="0"/>
        <v>ZUSZ/70407</v>
      </c>
      <c r="B57" s="28" t="s">
        <v>558</v>
      </c>
      <c r="C57" s="21" t="s">
        <v>559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9">
        <v>-6130</v>
      </c>
      <c r="V57" s="16"/>
      <c r="W57" s="19">
        <v>-5206</v>
      </c>
      <c r="X57" s="16"/>
      <c r="Y57" s="19">
        <v>-9665.2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9">
        <v>-276285.44</v>
      </c>
      <c r="AP57" s="16"/>
      <c r="AQ57" s="16"/>
      <c r="AR57" s="16"/>
      <c r="AS57" s="16"/>
      <c r="AT57" s="16"/>
      <c r="AU57" s="16"/>
      <c r="AV57" s="19">
        <v>-4110</v>
      </c>
      <c r="AW57" s="36">
        <v>-301396.64</v>
      </c>
    </row>
    <row r="58" spans="1:49" ht="15">
      <c r="A58" s="30" t="str">
        <f t="shared" si="0"/>
        <v>ZUSZ/70408</v>
      </c>
      <c r="B58" s="28" t="s">
        <v>560</v>
      </c>
      <c r="C58" s="21" t="s">
        <v>561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9">
        <v>-44977215.83</v>
      </c>
      <c r="AV58" s="16"/>
      <c r="AW58" s="36">
        <v>-44977215.83</v>
      </c>
    </row>
    <row r="59" spans="1:49" ht="15">
      <c r="A59" s="30" t="str">
        <f t="shared" si="0"/>
        <v>ZUSZ/70409</v>
      </c>
      <c r="B59" s="28" t="s">
        <v>562</v>
      </c>
      <c r="C59" s="21" t="s">
        <v>563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9">
        <v>-21490828.58</v>
      </c>
      <c r="AV59" s="16"/>
      <c r="AW59" s="36">
        <v>-21490828.58</v>
      </c>
    </row>
    <row r="60" spans="1:49" ht="15">
      <c r="A60" s="30" t="str">
        <f t="shared" si="0"/>
        <v>ZUSZ/70500</v>
      </c>
      <c r="B60" s="28" t="s">
        <v>564</v>
      </c>
      <c r="C60" s="21" t="s">
        <v>565</v>
      </c>
      <c r="D60" s="16"/>
      <c r="E60" s="19">
        <v>-2530</v>
      </c>
      <c r="F60" s="19">
        <v>-1380</v>
      </c>
      <c r="G60" s="19">
        <v>-3220</v>
      </c>
      <c r="H60" s="19">
        <v>-5980</v>
      </c>
      <c r="I60" s="19">
        <v>-1840</v>
      </c>
      <c r="J60" s="19">
        <v>-920</v>
      </c>
      <c r="K60" s="19">
        <v>-920</v>
      </c>
      <c r="L60" s="19">
        <v>-4370</v>
      </c>
      <c r="M60" s="19">
        <v>-6440</v>
      </c>
      <c r="N60" s="19">
        <v>-2530</v>
      </c>
      <c r="O60" s="19">
        <v>-2070</v>
      </c>
      <c r="P60" s="19">
        <v>-2576</v>
      </c>
      <c r="Q60" s="19">
        <v>-2530</v>
      </c>
      <c r="R60" s="19">
        <v>-3910</v>
      </c>
      <c r="S60" s="19">
        <v>-1380</v>
      </c>
      <c r="T60" s="19">
        <v>-8510</v>
      </c>
      <c r="U60" s="19">
        <v>-3680</v>
      </c>
      <c r="V60" s="19">
        <v>-2760</v>
      </c>
      <c r="W60" s="19">
        <v>-2990</v>
      </c>
      <c r="X60" s="19">
        <v>-5566</v>
      </c>
      <c r="Y60" s="19">
        <v>-1380</v>
      </c>
      <c r="Z60" s="19">
        <v>-3220</v>
      </c>
      <c r="AA60" s="16"/>
      <c r="AB60" s="19">
        <v>-3910</v>
      </c>
      <c r="AC60" s="19">
        <v>-9660</v>
      </c>
      <c r="AD60" s="16"/>
      <c r="AE60" s="19">
        <v>-920</v>
      </c>
      <c r="AF60" s="19">
        <v>-2300</v>
      </c>
      <c r="AG60" s="19">
        <v>-5290</v>
      </c>
      <c r="AH60" s="19">
        <v>-1380</v>
      </c>
      <c r="AI60" s="19">
        <v>-1886</v>
      </c>
      <c r="AJ60" s="19">
        <v>-5060</v>
      </c>
      <c r="AK60" s="19">
        <v>-6486</v>
      </c>
      <c r="AL60" s="19">
        <v>-1150</v>
      </c>
      <c r="AM60" s="19">
        <v>-5980</v>
      </c>
      <c r="AN60" s="19">
        <v>-3220</v>
      </c>
      <c r="AO60" s="16"/>
      <c r="AP60" s="19">
        <v>-9660</v>
      </c>
      <c r="AQ60" s="16"/>
      <c r="AR60" s="19">
        <v>-3910</v>
      </c>
      <c r="AS60" s="19">
        <v>-1610</v>
      </c>
      <c r="AT60" s="19">
        <v>-2990</v>
      </c>
      <c r="AU60" s="16"/>
      <c r="AV60" s="19">
        <v>-2760</v>
      </c>
      <c r="AW60" s="36">
        <v>-138874</v>
      </c>
    </row>
    <row r="61" spans="1:49" ht="15">
      <c r="A61" s="30" t="str">
        <f t="shared" si="0"/>
        <v>ZUSZ/70501</v>
      </c>
      <c r="B61" s="28" t="s">
        <v>1313</v>
      </c>
      <c r="C61" s="21" t="s">
        <v>1314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22">
        <v>0</v>
      </c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7">
        <v>0</v>
      </c>
    </row>
    <row r="62" spans="1:49" ht="15">
      <c r="A62" s="30" t="str">
        <f t="shared" si="0"/>
        <v>ZUSZ/70502</v>
      </c>
      <c r="B62" s="28" t="s">
        <v>106</v>
      </c>
      <c r="C62" s="21" t="s">
        <v>107</v>
      </c>
      <c r="D62" s="16"/>
      <c r="E62" s="16"/>
      <c r="F62" s="16"/>
      <c r="G62" s="16"/>
      <c r="H62" s="19">
        <v>-13108465.67</v>
      </c>
      <c r="I62" s="22">
        <v>0</v>
      </c>
      <c r="J62" s="19">
        <v>-8836138.92</v>
      </c>
      <c r="K62" s="19">
        <v>-10338187.11</v>
      </c>
      <c r="L62" s="19">
        <v>-8452116.84</v>
      </c>
      <c r="M62" s="16"/>
      <c r="N62" s="16"/>
      <c r="O62" s="19">
        <v>-11807598.54</v>
      </c>
      <c r="P62" s="16"/>
      <c r="Q62" s="19">
        <v>-12935300.07</v>
      </c>
      <c r="R62" s="16"/>
      <c r="S62" s="19">
        <v>-38.68</v>
      </c>
      <c r="T62" s="16"/>
      <c r="U62" s="22">
        <v>0</v>
      </c>
      <c r="V62" s="16"/>
      <c r="W62" s="16"/>
      <c r="X62" s="16"/>
      <c r="Y62" s="16"/>
      <c r="Z62" s="16"/>
      <c r="AA62" s="16"/>
      <c r="AB62" s="16"/>
      <c r="AC62" s="16"/>
      <c r="AD62" s="22">
        <v>0</v>
      </c>
      <c r="AE62" s="19">
        <v>-10897583.31</v>
      </c>
      <c r="AF62" s="16"/>
      <c r="AG62" s="16"/>
      <c r="AH62" s="16"/>
      <c r="AI62" s="16"/>
      <c r="AJ62" s="16"/>
      <c r="AK62" s="19">
        <v>-38.68</v>
      </c>
      <c r="AL62" s="16"/>
      <c r="AM62" s="16"/>
      <c r="AN62" s="16"/>
      <c r="AO62" s="16"/>
      <c r="AP62" s="16"/>
      <c r="AQ62" s="16"/>
      <c r="AR62" s="16"/>
      <c r="AS62" s="16"/>
      <c r="AT62" s="19">
        <v>-10730344.95</v>
      </c>
      <c r="AU62" s="16"/>
      <c r="AV62" s="16"/>
      <c r="AW62" s="36">
        <v>-87105812.77</v>
      </c>
    </row>
    <row r="63" spans="1:49" ht="15">
      <c r="A63" s="30" t="str">
        <f t="shared" si="0"/>
        <v>ZUSZ0030102000</v>
      </c>
      <c r="B63" s="27" t="s">
        <v>463</v>
      </c>
      <c r="C63" s="21" t="s">
        <v>566</v>
      </c>
      <c r="D63" s="16"/>
      <c r="E63" s="19">
        <v>-886975.54</v>
      </c>
      <c r="F63" s="19">
        <v>-743239.71</v>
      </c>
      <c r="G63" s="19">
        <v>-282892.54</v>
      </c>
      <c r="H63" s="19">
        <v>-1246986.51</v>
      </c>
      <c r="I63" s="19">
        <v>-1148543.62</v>
      </c>
      <c r="J63" s="19">
        <v>-610391.76</v>
      </c>
      <c r="K63" s="19">
        <v>-1054811.9</v>
      </c>
      <c r="L63" s="19">
        <v>-418773.11</v>
      </c>
      <c r="M63" s="19">
        <v>-3103895.68</v>
      </c>
      <c r="N63" s="19">
        <v>-633240.54</v>
      </c>
      <c r="O63" s="19">
        <v>-400401.84</v>
      </c>
      <c r="P63" s="19">
        <v>-1439087.73</v>
      </c>
      <c r="Q63" s="19">
        <v>-801264.55</v>
      </c>
      <c r="R63" s="19">
        <v>-2153782.34</v>
      </c>
      <c r="S63" s="19">
        <v>-892754.51</v>
      </c>
      <c r="T63" s="19">
        <v>-1055941.39</v>
      </c>
      <c r="U63" s="19">
        <v>-1184324.4</v>
      </c>
      <c r="V63" s="19">
        <v>-952196.01</v>
      </c>
      <c r="W63" s="19">
        <v>-494708.38</v>
      </c>
      <c r="X63" s="19">
        <v>-802082.32</v>
      </c>
      <c r="Y63" s="19">
        <v>-1718790.05</v>
      </c>
      <c r="Z63" s="19">
        <v>-799819.13</v>
      </c>
      <c r="AA63" s="19">
        <v>-473065.22</v>
      </c>
      <c r="AB63" s="19">
        <v>-1015082.9</v>
      </c>
      <c r="AC63" s="19">
        <v>-2644231.26</v>
      </c>
      <c r="AD63" s="19">
        <v>-4171630.22</v>
      </c>
      <c r="AE63" s="19">
        <v>-504391.99</v>
      </c>
      <c r="AF63" s="19">
        <v>-1307128.99</v>
      </c>
      <c r="AG63" s="19">
        <v>-979540.44</v>
      </c>
      <c r="AH63" s="19">
        <v>-546913.39</v>
      </c>
      <c r="AI63" s="19">
        <v>-509241.12</v>
      </c>
      <c r="AJ63" s="19">
        <v>-864217.55</v>
      </c>
      <c r="AK63" s="19">
        <v>-1336324.46</v>
      </c>
      <c r="AL63" s="19">
        <v>-488852.34</v>
      </c>
      <c r="AM63" s="19">
        <v>-1319135.96</v>
      </c>
      <c r="AN63" s="19">
        <v>-1359045.99</v>
      </c>
      <c r="AO63" s="19">
        <v>-2848613.66</v>
      </c>
      <c r="AP63" s="19">
        <v>-2584929.15</v>
      </c>
      <c r="AQ63" s="19">
        <v>-1782103.25</v>
      </c>
      <c r="AR63" s="19">
        <v>-2054486.8</v>
      </c>
      <c r="AS63" s="19">
        <v>-1202556.89</v>
      </c>
      <c r="AT63" s="19">
        <v>-650411.98</v>
      </c>
      <c r="AU63" s="19">
        <v>-36178.18</v>
      </c>
      <c r="AV63" s="19">
        <v>-655174.9</v>
      </c>
      <c r="AW63" s="36">
        <v>-52158160.2</v>
      </c>
    </row>
    <row r="64" spans="1:49" ht="15">
      <c r="A64" s="30" t="str">
        <f t="shared" si="0"/>
        <v>ZUSZ/71000</v>
      </c>
      <c r="B64" s="28" t="s">
        <v>567</v>
      </c>
      <c r="C64" s="21" t="s">
        <v>568</v>
      </c>
      <c r="D64" s="16"/>
      <c r="E64" s="19">
        <v>-859428</v>
      </c>
      <c r="F64" s="19">
        <v>-707150.5</v>
      </c>
      <c r="G64" s="19">
        <v>-270950.81</v>
      </c>
      <c r="H64" s="19">
        <v>-1246986.51</v>
      </c>
      <c r="I64" s="19">
        <v>-1145394.01</v>
      </c>
      <c r="J64" s="19">
        <v>-604638.09</v>
      </c>
      <c r="K64" s="19">
        <v>-1028713.71</v>
      </c>
      <c r="L64" s="19">
        <v>-407530.25</v>
      </c>
      <c r="M64" s="19">
        <v>-3095749.73</v>
      </c>
      <c r="N64" s="19">
        <v>-615184.02</v>
      </c>
      <c r="O64" s="19">
        <v>-380035.89</v>
      </c>
      <c r="P64" s="19">
        <v>-1416657.99</v>
      </c>
      <c r="Q64" s="19">
        <v>-776307.47</v>
      </c>
      <c r="R64" s="19">
        <v>-2139686.96</v>
      </c>
      <c r="S64" s="19">
        <v>-873473.67</v>
      </c>
      <c r="T64" s="19">
        <v>-1037763.81</v>
      </c>
      <c r="U64" s="19">
        <v>-1164377.72</v>
      </c>
      <c r="V64" s="19">
        <v>-942398.04</v>
      </c>
      <c r="W64" s="19">
        <v>-459073.71</v>
      </c>
      <c r="X64" s="19">
        <v>-777050.66</v>
      </c>
      <c r="Y64" s="19">
        <v>-1641978.23</v>
      </c>
      <c r="Z64" s="19">
        <v>-790857.73</v>
      </c>
      <c r="AA64" s="19">
        <v>-458749.79</v>
      </c>
      <c r="AB64" s="19">
        <v>-1008998.04</v>
      </c>
      <c r="AC64" s="19">
        <v>-2614556.79</v>
      </c>
      <c r="AD64" s="19">
        <v>-4142230.94</v>
      </c>
      <c r="AE64" s="19">
        <v>-498609.12</v>
      </c>
      <c r="AF64" s="19">
        <v>-1279614.82</v>
      </c>
      <c r="AG64" s="19">
        <v>-971222.09</v>
      </c>
      <c r="AH64" s="19">
        <v>-534347.71</v>
      </c>
      <c r="AI64" s="19">
        <v>-497700.28</v>
      </c>
      <c r="AJ64" s="19">
        <v>-862872.15</v>
      </c>
      <c r="AK64" s="19">
        <v>-1288102.28</v>
      </c>
      <c r="AL64" s="19">
        <v>-481542.62</v>
      </c>
      <c r="AM64" s="19">
        <v>-1295789.41</v>
      </c>
      <c r="AN64" s="19">
        <v>-1223033.99</v>
      </c>
      <c r="AO64" s="19">
        <v>-2841963.58</v>
      </c>
      <c r="AP64" s="19">
        <v>-2553911.64</v>
      </c>
      <c r="AQ64" s="19">
        <v>-1766145.47</v>
      </c>
      <c r="AR64" s="19">
        <v>-2047165.28</v>
      </c>
      <c r="AS64" s="19">
        <v>-1180681.89</v>
      </c>
      <c r="AT64" s="19">
        <v>-642080.61</v>
      </c>
      <c r="AU64" s="16"/>
      <c r="AV64" s="19">
        <v>-641688.12</v>
      </c>
      <c r="AW64" s="36">
        <v>-51212394.13</v>
      </c>
    </row>
    <row r="65" spans="1:49" ht="15">
      <c r="A65" s="30" t="str">
        <f t="shared" si="0"/>
        <v>ZUSZ/71001</v>
      </c>
      <c r="B65" s="28" t="s">
        <v>569</v>
      </c>
      <c r="C65" s="21" t="s">
        <v>570</v>
      </c>
      <c r="D65" s="16"/>
      <c r="E65" s="19">
        <v>-1231.5</v>
      </c>
      <c r="F65" s="19">
        <v>-295.46</v>
      </c>
      <c r="G65" s="19">
        <v>-69.68</v>
      </c>
      <c r="H65" s="16"/>
      <c r="I65" s="19">
        <v>-63.4</v>
      </c>
      <c r="J65" s="16"/>
      <c r="K65" s="16"/>
      <c r="L65" s="16"/>
      <c r="M65" s="19">
        <v>-22.7</v>
      </c>
      <c r="N65" s="22">
        <v>0</v>
      </c>
      <c r="O65" s="16"/>
      <c r="P65" s="19">
        <v>-41.7</v>
      </c>
      <c r="Q65" s="19">
        <v>-149.2</v>
      </c>
      <c r="R65" s="16"/>
      <c r="S65" s="19">
        <v>-8.8</v>
      </c>
      <c r="T65" s="19">
        <v>-276.01</v>
      </c>
      <c r="U65" s="19">
        <v>-800.52</v>
      </c>
      <c r="V65" s="16"/>
      <c r="W65" s="16"/>
      <c r="X65" s="19">
        <v>-2980.5</v>
      </c>
      <c r="Y65" s="19">
        <v>-7267.3</v>
      </c>
      <c r="Z65" s="19">
        <v>-200.34</v>
      </c>
      <c r="AA65" s="16"/>
      <c r="AB65" s="19">
        <v>-358.8</v>
      </c>
      <c r="AC65" s="19">
        <v>-70.38</v>
      </c>
      <c r="AD65" s="16"/>
      <c r="AE65" s="16"/>
      <c r="AF65" s="19">
        <v>-17.2</v>
      </c>
      <c r="AG65" s="19">
        <v>-40</v>
      </c>
      <c r="AH65" s="19">
        <v>-34.69</v>
      </c>
      <c r="AI65" s="19">
        <v>-214.2</v>
      </c>
      <c r="AJ65" s="19">
        <v>-678.8</v>
      </c>
      <c r="AK65" s="19">
        <v>-3132.6</v>
      </c>
      <c r="AL65" s="19">
        <v>-296.45</v>
      </c>
      <c r="AM65" s="19">
        <v>-666.53</v>
      </c>
      <c r="AN65" s="19">
        <v>-54.1</v>
      </c>
      <c r="AO65" s="19">
        <v>-24.2</v>
      </c>
      <c r="AP65" s="19">
        <v>-21.4</v>
      </c>
      <c r="AQ65" s="16"/>
      <c r="AR65" s="19">
        <v>-157.88</v>
      </c>
      <c r="AS65" s="19">
        <v>-1263.35</v>
      </c>
      <c r="AT65" s="16"/>
      <c r="AU65" s="16"/>
      <c r="AV65" s="19">
        <v>-8</v>
      </c>
      <c r="AW65" s="36">
        <v>-20445.69</v>
      </c>
    </row>
    <row r="66" spans="1:49" ht="15">
      <c r="A66" s="30" t="str">
        <f t="shared" si="0"/>
        <v>ZUSZ/71002</v>
      </c>
      <c r="B66" s="28" t="s">
        <v>571</v>
      </c>
      <c r="C66" s="21" t="s">
        <v>572</v>
      </c>
      <c r="D66" s="16"/>
      <c r="E66" s="19">
        <v>-10515.05</v>
      </c>
      <c r="F66" s="19">
        <v>-12738.54</v>
      </c>
      <c r="G66" s="19">
        <v>-7636.07</v>
      </c>
      <c r="H66" s="16"/>
      <c r="I66" s="16"/>
      <c r="J66" s="16"/>
      <c r="K66" s="16"/>
      <c r="L66" s="19">
        <v>-9958.51</v>
      </c>
      <c r="M66" s="19">
        <v>-2031.55</v>
      </c>
      <c r="N66" s="19">
        <v>-6921.95</v>
      </c>
      <c r="O66" s="16"/>
      <c r="P66" s="19">
        <v>-7300.29</v>
      </c>
      <c r="Q66" s="19">
        <v>-3926.5</v>
      </c>
      <c r="R66" s="19">
        <v>-52.6</v>
      </c>
      <c r="S66" s="19">
        <v>-15821.18</v>
      </c>
      <c r="T66" s="19">
        <v>-9351.1</v>
      </c>
      <c r="U66" s="19">
        <v>-19146.16</v>
      </c>
      <c r="V66" s="19">
        <v>-8676.39</v>
      </c>
      <c r="W66" s="19">
        <v>-7956.81</v>
      </c>
      <c r="X66" s="19">
        <v>-7640.09</v>
      </c>
      <c r="Y66" s="19">
        <v>-10150.08</v>
      </c>
      <c r="Z66" s="19">
        <v>-5351.44</v>
      </c>
      <c r="AA66" s="19">
        <v>-6400.06</v>
      </c>
      <c r="AB66" s="19">
        <v>-5717.26</v>
      </c>
      <c r="AC66" s="19">
        <v>-29604.09</v>
      </c>
      <c r="AD66" s="19">
        <v>-11169.11</v>
      </c>
      <c r="AE66" s="16"/>
      <c r="AF66" s="19">
        <v>-25747.08</v>
      </c>
      <c r="AG66" s="19">
        <v>-6018.05</v>
      </c>
      <c r="AH66" s="19">
        <v>-4444.67</v>
      </c>
      <c r="AI66" s="19">
        <v>-6909.58</v>
      </c>
      <c r="AJ66" s="16"/>
      <c r="AK66" s="19">
        <v>-2591.06</v>
      </c>
      <c r="AL66" s="19">
        <v>-7013.27</v>
      </c>
      <c r="AM66" s="19">
        <v>-21740.12</v>
      </c>
      <c r="AN66" s="19">
        <v>-9999.52</v>
      </c>
      <c r="AO66" s="19">
        <v>-5986.22</v>
      </c>
      <c r="AP66" s="19">
        <v>-8219.24</v>
      </c>
      <c r="AQ66" s="19">
        <v>-13132.99</v>
      </c>
      <c r="AR66" s="16"/>
      <c r="AS66" s="19">
        <v>-17710.37</v>
      </c>
      <c r="AT66" s="16"/>
      <c r="AU66" s="16"/>
      <c r="AV66" s="19">
        <v>-7414.06</v>
      </c>
      <c r="AW66" s="36">
        <v>-334991.06</v>
      </c>
    </row>
    <row r="67" spans="1:49" ht="15">
      <c r="A67" s="30" t="str">
        <f t="shared" si="0"/>
        <v>ZUSZ/71003</v>
      </c>
      <c r="B67" s="28" t="s">
        <v>1315</v>
      </c>
      <c r="C67" s="21" t="s">
        <v>1316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9">
        <v>-45.2</v>
      </c>
      <c r="O67" s="16"/>
      <c r="P67" s="16"/>
      <c r="Q67" s="16"/>
      <c r="R67" s="16"/>
      <c r="S67" s="16"/>
      <c r="T67" s="16"/>
      <c r="U67" s="16"/>
      <c r="V67" s="16"/>
      <c r="W67" s="19">
        <v>-297.69</v>
      </c>
      <c r="X67" s="16"/>
      <c r="Y67" s="16"/>
      <c r="Z67" s="16"/>
      <c r="AA67" s="16"/>
      <c r="AB67" s="16"/>
      <c r="AC67" s="16"/>
      <c r="AD67" s="19">
        <v>-68.4</v>
      </c>
      <c r="AE67" s="16"/>
      <c r="AF67" s="16"/>
      <c r="AG67" s="16"/>
      <c r="AH67" s="16"/>
      <c r="AI67" s="16"/>
      <c r="AJ67" s="16"/>
      <c r="AK67" s="16"/>
      <c r="AL67" s="16"/>
      <c r="AM67" s="16"/>
      <c r="AN67" s="19">
        <v>-2.05</v>
      </c>
      <c r="AO67" s="16"/>
      <c r="AP67" s="16"/>
      <c r="AQ67" s="16"/>
      <c r="AR67" s="16"/>
      <c r="AS67" s="16"/>
      <c r="AT67" s="16"/>
      <c r="AU67" s="16"/>
      <c r="AV67" s="16"/>
      <c r="AW67" s="36">
        <v>-413.34</v>
      </c>
    </row>
    <row r="68" spans="1:49" ht="15">
      <c r="A68" s="30" t="str">
        <f t="shared" si="0"/>
        <v>ZUSZ/71004</v>
      </c>
      <c r="B68" s="28" t="s">
        <v>1317</v>
      </c>
      <c r="C68" s="21" t="s">
        <v>1318</v>
      </c>
      <c r="D68" s="16"/>
      <c r="E68" s="19">
        <v>-6244.06</v>
      </c>
      <c r="F68" s="19">
        <v>-269.97</v>
      </c>
      <c r="G68" s="16"/>
      <c r="H68" s="16"/>
      <c r="I68" s="19">
        <v>-1691.58</v>
      </c>
      <c r="J68" s="19">
        <v>-5213.4</v>
      </c>
      <c r="K68" s="19">
        <v>-1883.05</v>
      </c>
      <c r="L68" s="22">
        <v>0</v>
      </c>
      <c r="M68" s="16"/>
      <c r="N68" s="19">
        <v>-2802.8</v>
      </c>
      <c r="O68" s="16"/>
      <c r="P68" s="16"/>
      <c r="Q68" s="16"/>
      <c r="R68" s="19">
        <v>-1600</v>
      </c>
      <c r="S68" s="16"/>
      <c r="T68" s="19">
        <v>-3200</v>
      </c>
      <c r="U68" s="16"/>
      <c r="V68" s="19">
        <v>-38.5</v>
      </c>
      <c r="W68" s="16"/>
      <c r="X68" s="16"/>
      <c r="Y68" s="16"/>
      <c r="Z68" s="19">
        <v>-705.06</v>
      </c>
      <c r="AA68" s="19">
        <v>-2080</v>
      </c>
      <c r="AB68" s="16"/>
      <c r="AC68" s="16"/>
      <c r="AD68" s="16"/>
      <c r="AE68" s="16"/>
      <c r="AF68" s="16"/>
      <c r="AG68" s="16"/>
      <c r="AH68" s="16"/>
      <c r="AI68" s="16"/>
      <c r="AJ68" s="19">
        <v>-19</v>
      </c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9">
        <v>-1600</v>
      </c>
      <c r="AW68" s="36">
        <v>-27347.42</v>
      </c>
    </row>
    <row r="69" spans="1:49" ht="15">
      <c r="A69" s="30" t="str">
        <f t="shared" si="0"/>
        <v>ZUSZ/71005</v>
      </c>
      <c r="B69" s="28" t="s">
        <v>573</v>
      </c>
      <c r="C69" s="21" t="s">
        <v>574</v>
      </c>
      <c r="D69" s="16"/>
      <c r="E69" s="19">
        <v>-9485.63</v>
      </c>
      <c r="F69" s="19">
        <v>-22785.24</v>
      </c>
      <c r="G69" s="19">
        <v>-4235.98</v>
      </c>
      <c r="H69" s="16"/>
      <c r="I69" s="19">
        <v>-1377.03</v>
      </c>
      <c r="J69" s="19">
        <v>-540.27</v>
      </c>
      <c r="K69" s="19">
        <v>-1599.48</v>
      </c>
      <c r="L69" s="19">
        <v>-1284.35</v>
      </c>
      <c r="M69" s="19">
        <v>-4875.4</v>
      </c>
      <c r="N69" s="19">
        <v>-8286.57</v>
      </c>
      <c r="O69" s="19">
        <v>-20365.95</v>
      </c>
      <c r="P69" s="19">
        <v>-14750.35</v>
      </c>
      <c r="Q69" s="19">
        <v>-20672.4</v>
      </c>
      <c r="R69" s="19">
        <v>-12442.78</v>
      </c>
      <c r="S69" s="19">
        <v>-2818.29</v>
      </c>
      <c r="T69" s="19">
        <v>-4843.97</v>
      </c>
      <c r="U69" s="16"/>
      <c r="V69" s="19">
        <v>-1083.08</v>
      </c>
      <c r="W69" s="19">
        <v>-26580.24</v>
      </c>
      <c r="X69" s="19">
        <v>-11651.09</v>
      </c>
      <c r="Y69" s="16"/>
      <c r="Z69" s="16"/>
      <c r="AA69" s="19">
        <v>-5835.37</v>
      </c>
      <c r="AB69" s="16"/>
      <c r="AC69" s="16"/>
      <c r="AD69" s="19">
        <v>-12807.97</v>
      </c>
      <c r="AE69" s="19">
        <v>-5535.17</v>
      </c>
      <c r="AF69" s="19">
        <v>-1667.59</v>
      </c>
      <c r="AG69" s="19">
        <v>-2207.26</v>
      </c>
      <c r="AH69" s="19">
        <v>-8086.32</v>
      </c>
      <c r="AI69" s="19">
        <v>-4417.06</v>
      </c>
      <c r="AJ69" s="19">
        <v>-618.8</v>
      </c>
      <c r="AK69" s="19">
        <v>-42425.32</v>
      </c>
      <c r="AL69" s="16"/>
      <c r="AM69" s="16"/>
      <c r="AN69" s="19">
        <v>-4534.47</v>
      </c>
      <c r="AO69" s="19">
        <v>-45.56</v>
      </c>
      <c r="AP69" s="16"/>
      <c r="AQ69" s="19">
        <v>-2824.79</v>
      </c>
      <c r="AR69" s="19">
        <v>-7128.44</v>
      </c>
      <c r="AS69" s="19">
        <v>-931.18</v>
      </c>
      <c r="AT69" s="19">
        <v>-8331.37</v>
      </c>
      <c r="AU69" s="16"/>
      <c r="AV69" s="19">
        <v>-4464.72</v>
      </c>
      <c r="AW69" s="36">
        <v>-281539.49</v>
      </c>
    </row>
    <row r="70" spans="1:49" ht="15">
      <c r="A70" s="30" t="str">
        <f t="shared" si="0"/>
        <v>ZUSZ/71006</v>
      </c>
      <c r="B70" s="28" t="s">
        <v>1319</v>
      </c>
      <c r="C70" s="21" t="s">
        <v>1320</v>
      </c>
      <c r="D70" s="16"/>
      <c r="E70" s="16"/>
      <c r="F70" s="16"/>
      <c r="G70" s="16"/>
      <c r="H70" s="16"/>
      <c r="I70" s="19">
        <v>-17.6</v>
      </c>
      <c r="J70" s="16"/>
      <c r="K70" s="16"/>
      <c r="L70" s="16"/>
      <c r="M70" s="19">
        <v>-556.3</v>
      </c>
      <c r="N70" s="16"/>
      <c r="O70" s="16"/>
      <c r="P70" s="19">
        <v>-337.4</v>
      </c>
      <c r="Q70" s="19">
        <v>-208.98</v>
      </c>
      <c r="R70" s="16"/>
      <c r="S70" s="19">
        <v>-632.57</v>
      </c>
      <c r="T70" s="19">
        <v>-506.5</v>
      </c>
      <c r="U70" s="22">
        <v>0</v>
      </c>
      <c r="V70" s="16"/>
      <c r="W70" s="16"/>
      <c r="X70" s="19">
        <v>-40.8</v>
      </c>
      <c r="Y70" s="16"/>
      <c r="Z70" s="19">
        <v>-95.8</v>
      </c>
      <c r="AA70" s="16"/>
      <c r="AB70" s="19">
        <v>-8.8</v>
      </c>
      <c r="AC70" s="16"/>
      <c r="AD70" s="19">
        <v>-5353.8</v>
      </c>
      <c r="AE70" s="19">
        <v>-247.7</v>
      </c>
      <c r="AF70" s="19">
        <v>-82.3</v>
      </c>
      <c r="AG70" s="19">
        <v>-53.04</v>
      </c>
      <c r="AH70" s="16"/>
      <c r="AI70" s="16"/>
      <c r="AJ70" s="19">
        <v>-28.8</v>
      </c>
      <c r="AK70" s="16"/>
      <c r="AL70" s="16"/>
      <c r="AM70" s="19">
        <v>-939.9</v>
      </c>
      <c r="AN70" s="16"/>
      <c r="AO70" s="16"/>
      <c r="AP70" s="16"/>
      <c r="AQ70" s="16"/>
      <c r="AR70" s="19">
        <v>-35.2</v>
      </c>
      <c r="AS70" s="19">
        <v>-57.3</v>
      </c>
      <c r="AT70" s="16"/>
      <c r="AU70" s="19">
        <v>-36178.18</v>
      </c>
      <c r="AV70" s="16"/>
      <c r="AW70" s="36">
        <v>-45380.97</v>
      </c>
    </row>
    <row r="71" spans="1:49" ht="15">
      <c r="A71" s="30" t="str">
        <f t="shared" si="0"/>
        <v>ZUSZ/71007</v>
      </c>
      <c r="B71" s="28" t="s">
        <v>1321</v>
      </c>
      <c r="C71" s="21" t="s">
        <v>1322</v>
      </c>
      <c r="D71" s="16"/>
      <c r="E71" s="19">
        <v>-71.3</v>
      </c>
      <c r="F71" s="16"/>
      <c r="G71" s="16"/>
      <c r="H71" s="16"/>
      <c r="I71" s="16"/>
      <c r="J71" s="22">
        <v>0</v>
      </c>
      <c r="K71" s="19">
        <v>-22615.66</v>
      </c>
      <c r="L71" s="16"/>
      <c r="M71" s="19">
        <v>-660</v>
      </c>
      <c r="N71" s="16"/>
      <c r="O71" s="16"/>
      <c r="P71" s="16"/>
      <c r="Q71" s="16"/>
      <c r="R71" s="16"/>
      <c r="S71" s="16"/>
      <c r="T71" s="16"/>
      <c r="U71" s="16"/>
      <c r="V71" s="16"/>
      <c r="W71" s="19">
        <v>-799.93</v>
      </c>
      <c r="X71" s="19">
        <v>-2719.18</v>
      </c>
      <c r="Y71" s="19">
        <v>-59394.44</v>
      </c>
      <c r="Z71" s="19">
        <v>-2608.76</v>
      </c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9">
        <v>-73.2</v>
      </c>
      <c r="AL71" s="16"/>
      <c r="AM71" s="16"/>
      <c r="AN71" s="19">
        <v>-121421.86</v>
      </c>
      <c r="AO71" s="19">
        <v>-594.1</v>
      </c>
      <c r="AP71" s="19">
        <v>-22776.87</v>
      </c>
      <c r="AQ71" s="16"/>
      <c r="AR71" s="16"/>
      <c r="AS71" s="19">
        <v>-1912.8</v>
      </c>
      <c r="AT71" s="16"/>
      <c r="AU71" s="16"/>
      <c r="AV71" s="16"/>
      <c r="AW71" s="36">
        <v>-235648.1</v>
      </c>
    </row>
    <row r="72" spans="1:49" ht="15">
      <c r="A72" s="30" t="str">
        <f t="shared" si="0"/>
        <v>ZUSZ0030103000</v>
      </c>
      <c r="B72" s="27" t="s">
        <v>464</v>
      </c>
      <c r="C72" s="21" t="s">
        <v>575</v>
      </c>
      <c r="D72" s="16"/>
      <c r="E72" s="16"/>
      <c r="F72" s="19">
        <v>-7.62</v>
      </c>
      <c r="G72" s="16"/>
      <c r="H72" s="16"/>
      <c r="I72" s="19">
        <v>-49.94</v>
      </c>
      <c r="J72" s="19">
        <v>-7.62</v>
      </c>
      <c r="K72" s="16"/>
      <c r="L72" s="16"/>
      <c r="M72" s="19">
        <v>-22.87</v>
      </c>
      <c r="N72" s="19">
        <v>-7.62</v>
      </c>
      <c r="O72" s="16"/>
      <c r="P72" s="16"/>
      <c r="Q72" s="19">
        <v>-15.62</v>
      </c>
      <c r="R72" s="19">
        <v>-15.24</v>
      </c>
      <c r="S72" s="19">
        <v>-7.62</v>
      </c>
      <c r="T72" s="19">
        <v>-24.75</v>
      </c>
      <c r="U72" s="19">
        <v>-40.02</v>
      </c>
      <c r="V72" s="16"/>
      <c r="W72" s="19">
        <v>-19.04</v>
      </c>
      <c r="X72" s="16"/>
      <c r="Y72" s="19">
        <v>-7.62</v>
      </c>
      <c r="Z72" s="19">
        <v>-7.62</v>
      </c>
      <c r="AA72" s="16"/>
      <c r="AB72" s="16"/>
      <c r="AC72" s="19">
        <v>-106.65</v>
      </c>
      <c r="AD72" s="19">
        <v>-74.31</v>
      </c>
      <c r="AE72" s="16"/>
      <c r="AF72" s="16"/>
      <c r="AG72" s="19">
        <v>-34.29</v>
      </c>
      <c r="AH72" s="16"/>
      <c r="AI72" s="16"/>
      <c r="AJ72" s="16"/>
      <c r="AK72" s="19">
        <v>-17.13</v>
      </c>
      <c r="AL72" s="19">
        <v>-26.66</v>
      </c>
      <c r="AM72" s="19">
        <v>-22.86</v>
      </c>
      <c r="AN72" s="19">
        <v>-17.14</v>
      </c>
      <c r="AO72" s="19">
        <v>-463.03</v>
      </c>
      <c r="AP72" s="19">
        <v>-22.85</v>
      </c>
      <c r="AQ72" s="19">
        <v>-47.64</v>
      </c>
      <c r="AR72" s="19">
        <v>-25.71</v>
      </c>
      <c r="AS72" s="16"/>
      <c r="AT72" s="16"/>
      <c r="AU72" s="16"/>
      <c r="AV72" s="19">
        <v>-36.2</v>
      </c>
      <c r="AW72" s="36">
        <v>-1127.67</v>
      </c>
    </row>
    <row r="73" spans="1:49" ht="15">
      <c r="A73" s="30" t="str">
        <f t="shared" si="0"/>
        <v>ZUSZ/71100</v>
      </c>
      <c r="B73" s="28" t="s">
        <v>576</v>
      </c>
      <c r="C73" s="21" t="s">
        <v>577</v>
      </c>
      <c r="D73" s="16"/>
      <c r="E73" s="16"/>
      <c r="F73" s="19">
        <v>-7.62</v>
      </c>
      <c r="G73" s="16"/>
      <c r="H73" s="16"/>
      <c r="I73" s="19">
        <v>-49.94</v>
      </c>
      <c r="J73" s="19">
        <v>-7.62</v>
      </c>
      <c r="K73" s="16"/>
      <c r="L73" s="16"/>
      <c r="M73" s="19">
        <v>-22.87</v>
      </c>
      <c r="N73" s="19">
        <v>-7.62</v>
      </c>
      <c r="O73" s="16"/>
      <c r="P73" s="16"/>
      <c r="Q73" s="19">
        <v>-15.62</v>
      </c>
      <c r="R73" s="19">
        <v>-15.24</v>
      </c>
      <c r="S73" s="19">
        <v>-7.62</v>
      </c>
      <c r="T73" s="19">
        <v>-24.75</v>
      </c>
      <c r="U73" s="19">
        <v>-40.02</v>
      </c>
      <c r="V73" s="16"/>
      <c r="W73" s="19">
        <v>-19.04</v>
      </c>
      <c r="X73" s="16"/>
      <c r="Y73" s="19">
        <v>-7.62</v>
      </c>
      <c r="Z73" s="19">
        <v>-7.62</v>
      </c>
      <c r="AA73" s="16"/>
      <c r="AB73" s="16"/>
      <c r="AC73" s="19">
        <v>-106.65</v>
      </c>
      <c r="AD73" s="19">
        <v>-74.31</v>
      </c>
      <c r="AE73" s="16"/>
      <c r="AF73" s="16"/>
      <c r="AG73" s="19">
        <v>-34.29</v>
      </c>
      <c r="AH73" s="16"/>
      <c r="AI73" s="16"/>
      <c r="AJ73" s="16"/>
      <c r="AK73" s="19">
        <v>-17.13</v>
      </c>
      <c r="AL73" s="19">
        <v>-26.66</v>
      </c>
      <c r="AM73" s="19">
        <v>-22.86</v>
      </c>
      <c r="AN73" s="19">
        <v>-17.14</v>
      </c>
      <c r="AO73" s="19">
        <v>-463.03</v>
      </c>
      <c r="AP73" s="19">
        <v>-22.85</v>
      </c>
      <c r="AQ73" s="19">
        <v>-47.64</v>
      </c>
      <c r="AR73" s="19">
        <v>-25.71</v>
      </c>
      <c r="AS73" s="16"/>
      <c r="AT73" s="16"/>
      <c r="AU73" s="16"/>
      <c r="AV73" s="19">
        <v>-36.2</v>
      </c>
      <c r="AW73" s="36">
        <v>-1127.67</v>
      </c>
    </row>
    <row r="74" spans="1:49" ht="15">
      <c r="A74" s="30" t="str">
        <f t="shared" si="0"/>
        <v>ZUSZ0030104000</v>
      </c>
      <c r="B74" s="27" t="s">
        <v>465</v>
      </c>
      <c r="C74" s="21" t="s">
        <v>1325</v>
      </c>
      <c r="D74" s="19">
        <v>-20712.96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36">
        <v>-20712.96</v>
      </c>
    </row>
    <row r="75" spans="1:49" ht="15">
      <c r="A75" s="30" t="str">
        <f t="shared" si="0"/>
        <v>ZUSZ/79000</v>
      </c>
      <c r="B75" s="28" t="s">
        <v>1326</v>
      </c>
      <c r="C75" s="21" t="s">
        <v>1327</v>
      </c>
      <c r="D75" s="19">
        <v>-20712.96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36">
        <v>-20712.96</v>
      </c>
    </row>
    <row r="76" spans="1:49" ht="15">
      <c r="A76" s="30" t="str">
        <f t="shared" si="0"/>
        <v>ZUSZ22</v>
      </c>
      <c r="B76" s="26" t="s">
        <v>108</v>
      </c>
      <c r="C76" s="14" t="s">
        <v>109</v>
      </c>
      <c r="D76" s="19">
        <v>-465072206.02</v>
      </c>
      <c r="E76" s="19">
        <v>-56433531.59</v>
      </c>
      <c r="F76" s="19">
        <v>-42750198.6</v>
      </c>
      <c r="G76" s="19">
        <v>-33375512.22</v>
      </c>
      <c r="H76" s="19">
        <v>-46137297.96</v>
      </c>
      <c r="I76" s="19">
        <v>-66900965.97</v>
      </c>
      <c r="J76" s="19">
        <v>-29944936.46</v>
      </c>
      <c r="K76" s="19">
        <v>-27406826.67</v>
      </c>
      <c r="L76" s="19">
        <v>-16838772.95</v>
      </c>
      <c r="M76" s="19">
        <v>-99408036.89</v>
      </c>
      <c r="N76" s="19">
        <v>-23943468.77</v>
      </c>
      <c r="O76" s="19">
        <v>-22722970.53</v>
      </c>
      <c r="P76" s="19">
        <v>-70048721.05</v>
      </c>
      <c r="Q76" s="19">
        <v>-22401287.71</v>
      </c>
      <c r="R76" s="19">
        <v>-92182225.41</v>
      </c>
      <c r="S76" s="19">
        <v>-40295200.53</v>
      </c>
      <c r="T76" s="19">
        <v>-69175442.03</v>
      </c>
      <c r="U76" s="19">
        <v>-77796187.45</v>
      </c>
      <c r="V76" s="19">
        <v>-48163030.8</v>
      </c>
      <c r="W76" s="19">
        <v>-48883245.03</v>
      </c>
      <c r="X76" s="19">
        <v>-57385551.25</v>
      </c>
      <c r="Y76" s="19">
        <v>-55086079.66</v>
      </c>
      <c r="Z76" s="19">
        <v>-60605508.06</v>
      </c>
      <c r="AA76" s="19">
        <v>-21513346.22</v>
      </c>
      <c r="AB76" s="19">
        <v>-46930233.66</v>
      </c>
      <c r="AC76" s="19">
        <v>-71864328.28</v>
      </c>
      <c r="AD76" s="19">
        <v>-54368468.92</v>
      </c>
      <c r="AE76" s="19">
        <v>-27732153.16</v>
      </c>
      <c r="AF76" s="19">
        <v>-59648821.91</v>
      </c>
      <c r="AG76" s="19">
        <v>-82231686.83</v>
      </c>
      <c r="AH76" s="19">
        <v>-31336715.97</v>
      </c>
      <c r="AI76" s="19">
        <v>-32929221.65</v>
      </c>
      <c r="AJ76" s="19">
        <v>-47950653.75</v>
      </c>
      <c r="AK76" s="19">
        <v>-68116188.81</v>
      </c>
      <c r="AL76" s="19">
        <v>-41891368.61</v>
      </c>
      <c r="AM76" s="19">
        <v>-55178327.08</v>
      </c>
      <c r="AN76" s="19">
        <v>-63819534.06</v>
      </c>
      <c r="AO76" s="19">
        <v>-81238499.4</v>
      </c>
      <c r="AP76" s="19">
        <v>-69400570.8</v>
      </c>
      <c r="AQ76" s="19">
        <v>-58427391.43</v>
      </c>
      <c r="AR76" s="19">
        <v>-82589677.23</v>
      </c>
      <c r="AS76" s="19">
        <v>-51118537.78</v>
      </c>
      <c r="AT76" s="19">
        <v>-26801487.2</v>
      </c>
      <c r="AU76" s="19">
        <v>2671478101.99</v>
      </c>
      <c r="AV76" s="19">
        <v>-23433685.63</v>
      </c>
      <c r="AW76" s="17">
        <v>0</v>
      </c>
    </row>
    <row r="77" spans="1:49" ht="15">
      <c r="A77" s="30" t="str">
        <f t="shared" si="0"/>
        <v>ZUSZ3</v>
      </c>
      <c r="B77" s="27" t="s">
        <v>466</v>
      </c>
      <c r="C77" s="21" t="s">
        <v>1328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9">
        <v>2671478101.99</v>
      </c>
      <c r="AV77" s="16"/>
      <c r="AW77" s="36">
        <v>2671478101.99</v>
      </c>
    </row>
    <row r="78" spans="1:49" ht="15">
      <c r="A78" s="30" t="str">
        <f t="shared" si="0"/>
        <v>ZUSZ/70011</v>
      </c>
      <c r="B78" s="28" t="s">
        <v>1329</v>
      </c>
      <c r="C78" s="21" t="s">
        <v>1330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9">
        <v>2671478101.99</v>
      </c>
      <c r="AV78" s="16"/>
      <c r="AW78" s="36">
        <v>2671478101.99</v>
      </c>
    </row>
    <row r="79" spans="1:49" ht="15">
      <c r="A79" s="30" t="str">
        <f t="shared" si="0"/>
        <v>ZUSZ4</v>
      </c>
      <c r="B79" s="27" t="s">
        <v>110</v>
      </c>
      <c r="C79" s="21" t="s">
        <v>111</v>
      </c>
      <c r="D79" s="19">
        <v>-465072206.02</v>
      </c>
      <c r="E79" s="19">
        <v>-56433531.59</v>
      </c>
      <c r="F79" s="19">
        <v>-42750198.6</v>
      </c>
      <c r="G79" s="19">
        <v>-33375512.22</v>
      </c>
      <c r="H79" s="19">
        <v>-46137297.96</v>
      </c>
      <c r="I79" s="19">
        <v>-66900965.97</v>
      </c>
      <c r="J79" s="19">
        <v>-29944936.46</v>
      </c>
      <c r="K79" s="19">
        <v>-27406826.67</v>
      </c>
      <c r="L79" s="19">
        <v>-16838772.95</v>
      </c>
      <c r="M79" s="19">
        <v>-99408036.89</v>
      </c>
      <c r="N79" s="19">
        <v>-23943468.77</v>
      </c>
      <c r="O79" s="19">
        <v>-22722970.53</v>
      </c>
      <c r="P79" s="19">
        <v>-70048721.05</v>
      </c>
      <c r="Q79" s="19">
        <v>-22401287.71</v>
      </c>
      <c r="R79" s="19">
        <v>-92182225.41</v>
      </c>
      <c r="S79" s="19">
        <v>-40295200.53</v>
      </c>
      <c r="T79" s="19">
        <v>-69175442.03</v>
      </c>
      <c r="U79" s="19">
        <v>-77796187.45</v>
      </c>
      <c r="V79" s="19">
        <v>-48163030.8</v>
      </c>
      <c r="W79" s="19">
        <v>-48883245.03</v>
      </c>
      <c r="X79" s="19">
        <v>-57385551.25</v>
      </c>
      <c r="Y79" s="19">
        <v>-55086079.66</v>
      </c>
      <c r="Z79" s="19">
        <v>-60605508.06</v>
      </c>
      <c r="AA79" s="19">
        <v>-21513346.22</v>
      </c>
      <c r="AB79" s="19">
        <v>-46930233.66</v>
      </c>
      <c r="AC79" s="19">
        <v>-71864328.28</v>
      </c>
      <c r="AD79" s="19">
        <v>-54368468.92</v>
      </c>
      <c r="AE79" s="19">
        <v>-27732153.16</v>
      </c>
      <c r="AF79" s="19">
        <v>-59648821.91</v>
      </c>
      <c r="AG79" s="19">
        <v>-82231686.83</v>
      </c>
      <c r="AH79" s="19">
        <v>-31336715.97</v>
      </c>
      <c r="AI79" s="19">
        <v>-32929221.65</v>
      </c>
      <c r="AJ79" s="19">
        <v>-47950653.75</v>
      </c>
      <c r="AK79" s="19">
        <v>-68116188.81</v>
      </c>
      <c r="AL79" s="19">
        <v>-41891368.61</v>
      </c>
      <c r="AM79" s="19">
        <v>-55178327.08</v>
      </c>
      <c r="AN79" s="19">
        <v>-63819534.06</v>
      </c>
      <c r="AO79" s="19">
        <v>-81238499.4</v>
      </c>
      <c r="AP79" s="19">
        <v>-69400570.8</v>
      </c>
      <c r="AQ79" s="19">
        <v>-58427391.43</v>
      </c>
      <c r="AR79" s="19">
        <v>-82589677.23</v>
      </c>
      <c r="AS79" s="19">
        <v>-51118537.78</v>
      </c>
      <c r="AT79" s="19">
        <v>-26801487.2</v>
      </c>
      <c r="AU79" s="16"/>
      <c r="AV79" s="19">
        <v>-23433685.63</v>
      </c>
      <c r="AW79" s="36">
        <v>-2671478101.99</v>
      </c>
    </row>
    <row r="80" spans="1:49" ht="15">
      <c r="A80" s="30" t="str">
        <f t="shared" si="0"/>
        <v>ZUSZ/70010</v>
      </c>
      <c r="B80" s="28" t="s">
        <v>112</v>
      </c>
      <c r="C80" s="21" t="s">
        <v>113</v>
      </c>
      <c r="D80" s="19">
        <v>-465072206.02</v>
      </c>
      <c r="E80" s="19">
        <v>-56433531.59</v>
      </c>
      <c r="F80" s="19">
        <v>-42750198.6</v>
      </c>
      <c r="G80" s="19">
        <v>-33375512.22</v>
      </c>
      <c r="H80" s="19">
        <v>-46137297.96</v>
      </c>
      <c r="I80" s="19">
        <v>-66900965.97</v>
      </c>
      <c r="J80" s="19">
        <v>-29944936.46</v>
      </c>
      <c r="K80" s="19">
        <v>-27406826.67</v>
      </c>
      <c r="L80" s="19">
        <v>-16838772.95</v>
      </c>
      <c r="M80" s="19">
        <v>-99408036.89</v>
      </c>
      <c r="N80" s="19">
        <v>-23943468.77</v>
      </c>
      <c r="O80" s="19">
        <v>-22722970.53</v>
      </c>
      <c r="P80" s="19">
        <v>-70048721.05</v>
      </c>
      <c r="Q80" s="19">
        <v>-22401287.71</v>
      </c>
      <c r="R80" s="19">
        <v>-92182225.41</v>
      </c>
      <c r="S80" s="19">
        <v>-40295200.53</v>
      </c>
      <c r="T80" s="19">
        <v>-69175442.03</v>
      </c>
      <c r="U80" s="19">
        <v>-77796187.45</v>
      </c>
      <c r="V80" s="19">
        <v>-48163030.8</v>
      </c>
      <c r="W80" s="19">
        <v>-48883245.03</v>
      </c>
      <c r="X80" s="19">
        <v>-57385551.25</v>
      </c>
      <c r="Y80" s="19">
        <v>-55086079.66</v>
      </c>
      <c r="Z80" s="19">
        <v>-60605508.06</v>
      </c>
      <c r="AA80" s="19">
        <v>-21513346.22</v>
      </c>
      <c r="AB80" s="19">
        <v>-46930233.66</v>
      </c>
      <c r="AC80" s="19">
        <v>-71864328.28</v>
      </c>
      <c r="AD80" s="19">
        <v>-54368468.92</v>
      </c>
      <c r="AE80" s="19">
        <v>-27732153.16</v>
      </c>
      <c r="AF80" s="19">
        <v>-59648821.91</v>
      </c>
      <c r="AG80" s="19">
        <v>-82231686.83</v>
      </c>
      <c r="AH80" s="19">
        <v>-31336715.97</v>
      </c>
      <c r="AI80" s="19">
        <v>-32929221.65</v>
      </c>
      <c r="AJ80" s="19">
        <v>-47950653.75</v>
      </c>
      <c r="AK80" s="19">
        <v>-68116188.81</v>
      </c>
      <c r="AL80" s="19">
        <v>-41891368.61</v>
      </c>
      <c r="AM80" s="19">
        <v>-55178327.08</v>
      </c>
      <c r="AN80" s="19">
        <v>-63819534.06</v>
      </c>
      <c r="AO80" s="19">
        <v>-81238499.4</v>
      </c>
      <c r="AP80" s="19">
        <v>-69400570.8</v>
      </c>
      <c r="AQ80" s="19">
        <v>-58427391.43</v>
      </c>
      <c r="AR80" s="19">
        <v>-82589677.23</v>
      </c>
      <c r="AS80" s="19">
        <v>-51118537.78</v>
      </c>
      <c r="AT80" s="19">
        <v>-26801487.2</v>
      </c>
      <c r="AU80" s="16"/>
      <c r="AV80" s="19">
        <v>-23433685.63</v>
      </c>
      <c r="AW80" s="36">
        <v>-2671478101.99</v>
      </c>
    </row>
    <row r="81" spans="1:49" ht="15">
      <c r="A81" s="30" t="str">
        <f t="shared" si="0"/>
        <v>ZUSZ0030200000</v>
      </c>
      <c r="B81" s="26" t="s">
        <v>114</v>
      </c>
      <c r="C81" s="14" t="s">
        <v>115</v>
      </c>
      <c r="D81" s="19">
        <v>556558345.31</v>
      </c>
      <c r="E81" s="19">
        <v>57607766.69</v>
      </c>
      <c r="F81" s="19">
        <v>43503024.96</v>
      </c>
      <c r="G81" s="19">
        <v>33437723.52</v>
      </c>
      <c r="H81" s="19">
        <v>61418779.74</v>
      </c>
      <c r="I81" s="19">
        <v>65092823.77</v>
      </c>
      <c r="J81" s="19">
        <v>37731399.6</v>
      </c>
      <c r="K81" s="19">
        <v>38833977.78</v>
      </c>
      <c r="L81" s="19">
        <v>26411352.47</v>
      </c>
      <c r="M81" s="19">
        <v>102926602.85</v>
      </c>
      <c r="N81" s="19">
        <v>25098056.59</v>
      </c>
      <c r="O81" s="19">
        <v>33097506.86</v>
      </c>
      <c r="P81" s="19">
        <v>72243433.67</v>
      </c>
      <c r="Q81" s="19">
        <v>36776755.86</v>
      </c>
      <c r="R81" s="19">
        <v>92248518.69</v>
      </c>
      <c r="S81" s="19">
        <v>43570464</v>
      </c>
      <c r="T81" s="19">
        <v>70354733.1</v>
      </c>
      <c r="U81" s="19">
        <v>69227010.23</v>
      </c>
      <c r="V81" s="19">
        <v>48753142.24</v>
      </c>
      <c r="W81" s="19">
        <v>49039815.65</v>
      </c>
      <c r="X81" s="19">
        <v>57056479.64</v>
      </c>
      <c r="Y81" s="19">
        <v>55866966.25</v>
      </c>
      <c r="Z81" s="19">
        <v>61175805.21</v>
      </c>
      <c r="AA81" s="19">
        <v>22327539.46</v>
      </c>
      <c r="AB81" s="19">
        <v>48455296.48</v>
      </c>
      <c r="AC81" s="19">
        <v>74332222.93</v>
      </c>
      <c r="AD81" s="19">
        <v>57619850.62</v>
      </c>
      <c r="AE81" s="19">
        <v>39464587.86</v>
      </c>
      <c r="AF81" s="19">
        <v>61391653.9</v>
      </c>
      <c r="AG81" s="19">
        <v>81217309.22</v>
      </c>
      <c r="AH81" s="19">
        <v>32237979.9</v>
      </c>
      <c r="AI81" s="19">
        <v>31759666.68</v>
      </c>
      <c r="AJ81" s="19">
        <v>49000747.01</v>
      </c>
      <c r="AK81" s="19">
        <v>70759920.72</v>
      </c>
      <c r="AL81" s="19">
        <v>42946701.44</v>
      </c>
      <c r="AM81" s="19">
        <v>57355174.98</v>
      </c>
      <c r="AN81" s="19">
        <v>66883852.09</v>
      </c>
      <c r="AO81" s="19">
        <v>85480349.79</v>
      </c>
      <c r="AP81" s="19">
        <v>73531423.73</v>
      </c>
      <c r="AQ81" s="19">
        <v>60461927.98</v>
      </c>
      <c r="AR81" s="19">
        <v>88318040.2</v>
      </c>
      <c r="AS81" s="19">
        <v>53716714.6</v>
      </c>
      <c r="AT81" s="19">
        <v>38550693.75</v>
      </c>
      <c r="AU81" s="19">
        <v>52626939.06</v>
      </c>
      <c r="AV81" s="19">
        <v>24744883.61</v>
      </c>
      <c r="AW81" s="36">
        <v>2951213960.69</v>
      </c>
    </row>
    <row r="82" spans="1:49" ht="15">
      <c r="A82" s="30" t="str">
        <f t="shared" si="0"/>
        <v>ZUSZ0030201000</v>
      </c>
      <c r="B82" s="27" t="s">
        <v>116</v>
      </c>
      <c r="C82" s="21" t="s">
        <v>117</v>
      </c>
      <c r="D82" s="19">
        <v>217859166.17</v>
      </c>
      <c r="E82" s="19">
        <v>1629149.31</v>
      </c>
      <c r="F82" s="19">
        <v>920365.69</v>
      </c>
      <c r="G82" s="19">
        <v>1487336.67</v>
      </c>
      <c r="H82" s="19">
        <v>1895467.64</v>
      </c>
      <c r="I82" s="19">
        <v>1286074.05</v>
      </c>
      <c r="J82" s="19">
        <v>1367017.1</v>
      </c>
      <c r="K82" s="19">
        <v>1087980.41</v>
      </c>
      <c r="L82" s="19">
        <v>967353.99</v>
      </c>
      <c r="M82" s="19">
        <v>3378938.51</v>
      </c>
      <c r="N82" s="19">
        <v>971956.2</v>
      </c>
      <c r="O82" s="19">
        <v>914236.01</v>
      </c>
      <c r="P82" s="19">
        <v>2316981.65</v>
      </c>
      <c r="Q82" s="19">
        <v>1264588.6</v>
      </c>
      <c r="R82" s="19">
        <v>1641234.16</v>
      </c>
      <c r="S82" s="19">
        <v>3309314.45</v>
      </c>
      <c r="T82" s="19">
        <v>1969797.56</v>
      </c>
      <c r="U82" s="19">
        <v>1352478.31</v>
      </c>
      <c r="V82" s="19">
        <v>1089285.31</v>
      </c>
      <c r="W82" s="19">
        <v>1934996.1</v>
      </c>
      <c r="X82" s="19">
        <v>1513477.09</v>
      </c>
      <c r="Y82" s="19">
        <v>1750624.13</v>
      </c>
      <c r="Z82" s="19">
        <v>1445708.41</v>
      </c>
      <c r="AA82" s="19">
        <v>790935.95</v>
      </c>
      <c r="AB82" s="19">
        <v>1577237.57</v>
      </c>
      <c r="AC82" s="19">
        <v>1477816.47</v>
      </c>
      <c r="AD82" s="19">
        <v>1777898.48</v>
      </c>
      <c r="AE82" s="19">
        <v>1176716.16</v>
      </c>
      <c r="AF82" s="19">
        <v>1477150.49</v>
      </c>
      <c r="AG82" s="19">
        <v>1777290.84</v>
      </c>
      <c r="AH82" s="19">
        <v>976175.48</v>
      </c>
      <c r="AI82" s="19">
        <v>1140149.7</v>
      </c>
      <c r="AJ82" s="19">
        <v>1371675.35</v>
      </c>
      <c r="AK82" s="19">
        <v>2750208.82</v>
      </c>
      <c r="AL82" s="19">
        <v>1682474.45</v>
      </c>
      <c r="AM82" s="19">
        <v>1807368</v>
      </c>
      <c r="AN82" s="19">
        <v>2552385.67</v>
      </c>
      <c r="AO82" s="19">
        <v>2690011.65</v>
      </c>
      <c r="AP82" s="19">
        <v>1953187.62</v>
      </c>
      <c r="AQ82" s="19">
        <v>2235071.17</v>
      </c>
      <c r="AR82" s="19">
        <v>5371009.23</v>
      </c>
      <c r="AS82" s="19">
        <v>1563149.5</v>
      </c>
      <c r="AT82" s="19">
        <v>1113903.06</v>
      </c>
      <c r="AU82" s="16"/>
      <c r="AV82" s="19">
        <v>550493.02</v>
      </c>
      <c r="AW82" s="36">
        <v>291165836.2</v>
      </c>
    </row>
    <row r="83" spans="1:49" ht="15">
      <c r="A83" s="30" t="str">
        <f t="shared" si="0"/>
        <v>ZUSZ/40100</v>
      </c>
      <c r="B83" s="28" t="s">
        <v>118</v>
      </c>
      <c r="C83" s="21" t="s">
        <v>119</v>
      </c>
      <c r="D83" s="19">
        <v>51259622.15</v>
      </c>
      <c r="E83" s="19">
        <v>1601430.07</v>
      </c>
      <c r="F83" s="19">
        <v>855010.85</v>
      </c>
      <c r="G83" s="19">
        <v>1027221.04</v>
      </c>
      <c r="H83" s="19">
        <v>1834452.94</v>
      </c>
      <c r="I83" s="19">
        <v>1058763.24</v>
      </c>
      <c r="J83" s="19">
        <v>873916.68</v>
      </c>
      <c r="K83" s="19">
        <v>1025224.8</v>
      </c>
      <c r="L83" s="19">
        <v>885520.45</v>
      </c>
      <c r="M83" s="19">
        <v>3234512.58</v>
      </c>
      <c r="N83" s="19">
        <v>928145.96</v>
      </c>
      <c r="O83" s="19">
        <v>884442.16</v>
      </c>
      <c r="P83" s="19">
        <v>2178190.95</v>
      </c>
      <c r="Q83" s="19">
        <v>1244465.2</v>
      </c>
      <c r="R83" s="19">
        <v>1529345.2</v>
      </c>
      <c r="S83" s="19">
        <v>2852085.2</v>
      </c>
      <c r="T83" s="19">
        <v>1743468.39</v>
      </c>
      <c r="U83" s="19">
        <v>1232873.53</v>
      </c>
      <c r="V83" s="19">
        <v>1037377.17</v>
      </c>
      <c r="W83" s="19">
        <v>1888455.34</v>
      </c>
      <c r="X83" s="19">
        <v>1420123.63</v>
      </c>
      <c r="Y83" s="19">
        <v>1687348.75</v>
      </c>
      <c r="Z83" s="19">
        <v>1341936.42</v>
      </c>
      <c r="AA83" s="19">
        <v>751617.83</v>
      </c>
      <c r="AB83" s="19">
        <v>1521268.49</v>
      </c>
      <c r="AC83" s="19">
        <v>1431847.18</v>
      </c>
      <c r="AD83" s="19">
        <v>1734070.28</v>
      </c>
      <c r="AE83" s="19">
        <v>1016994.69</v>
      </c>
      <c r="AF83" s="19">
        <v>1394055.62</v>
      </c>
      <c r="AG83" s="19">
        <v>1682217.25</v>
      </c>
      <c r="AH83" s="19">
        <v>912400.94</v>
      </c>
      <c r="AI83" s="19">
        <v>927258.69</v>
      </c>
      <c r="AJ83" s="19">
        <v>1299900.5</v>
      </c>
      <c r="AK83" s="19">
        <v>2651758.25</v>
      </c>
      <c r="AL83" s="19">
        <v>1090747.96</v>
      </c>
      <c r="AM83" s="19">
        <v>1686010.23</v>
      </c>
      <c r="AN83" s="19">
        <v>2488773.93</v>
      </c>
      <c r="AO83" s="19">
        <v>2090984.38</v>
      </c>
      <c r="AP83" s="19">
        <v>1856595.93</v>
      </c>
      <c r="AQ83" s="19">
        <v>1697846.77</v>
      </c>
      <c r="AR83" s="19">
        <v>3836575.27</v>
      </c>
      <c r="AS83" s="19">
        <v>1508535.78</v>
      </c>
      <c r="AT83" s="19">
        <v>1002837.8</v>
      </c>
      <c r="AU83" s="16"/>
      <c r="AV83" s="19">
        <v>528737.97</v>
      </c>
      <c r="AW83" s="36">
        <v>116734968.44</v>
      </c>
    </row>
    <row r="84" spans="1:49" ht="15">
      <c r="A84" s="30" t="str">
        <f t="shared" si="0"/>
        <v>ZUSZ/40101</v>
      </c>
      <c r="B84" s="28" t="s">
        <v>120</v>
      </c>
      <c r="C84" s="21" t="s">
        <v>1331</v>
      </c>
      <c r="D84" s="19">
        <v>835115.91</v>
      </c>
      <c r="E84" s="19">
        <v>25154.25</v>
      </c>
      <c r="F84" s="19">
        <v>22135.74</v>
      </c>
      <c r="G84" s="19">
        <v>442243.63</v>
      </c>
      <c r="H84" s="19">
        <v>55388.47</v>
      </c>
      <c r="I84" s="19">
        <v>158770.03</v>
      </c>
      <c r="J84" s="19">
        <v>493100.42</v>
      </c>
      <c r="K84" s="19">
        <v>46510.61</v>
      </c>
      <c r="L84" s="19">
        <v>66913.64</v>
      </c>
      <c r="M84" s="19">
        <v>68154.22</v>
      </c>
      <c r="N84" s="19">
        <v>22653.01</v>
      </c>
      <c r="O84" s="19">
        <v>27579.85</v>
      </c>
      <c r="P84" s="19">
        <v>84740.61</v>
      </c>
      <c r="Q84" s="19">
        <v>20123.4</v>
      </c>
      <c r="R84" s="19">
        <v>40128.22</v>
      </c>
      <c r="S84" s="19">
        <v>452729.25</v>
      </c>
      <c r="T84" s="19">
        <v>73208.69</v>
      </c>
      <c r="U84" s="19">
        <v>74235.31</v>
      </c>
      <c r="V84" s="19">
        <v>31680.79</v>
      </c>
      <c r="W84" s="19">
        <v>24148.08</v>
      </c>
      <c r="X84" s="19">
        <v>81520.6</v>
      </c>
      <c r="Y84" s="19">
        <v>45189.99</v>
      </c>
      <c r="Z84" s="19">
        <v>37760.13</v>
      </c>
      <c r="AA84" s="19">
        <v>25567.52</v>
      </c>
      <c r="AB84" s="19">
        <v>40128.22</v>
      </c>
      <c r="AC84" s="19">
        <v>27166.59</v>
      </c>
      <c r="AD84" s="19">
        <v>28172.76</v>
      </c>
      <c r="AE84" s="19">
        <v>159721.47</v>
      </c>
      <c r="AF84" s="19">
        <v>33203.61</v>
      </c>
      <c r="AG84" s="19">
        <v>55911.53</v>
      </c>
      <c r="AH84" s="19">
        <v>30699.75</v>
      </c>
      <c r="AI84" s="19">
        <v>212891.01</v>
      </c>
      <c r="AJ84" s="19">
        <v>30142.77</v>
      </c>
      <c r="AK84" s="19">
        <v>82609.71</v>
      </c>
      <c r="AL84" s="19">
        <v>591726.49</v>
      </c>
      <c r="AM84" s="19">
        <v>58369.47</v>
      </c>
      <c r="AN84" s="19">
        <v>46270.88</v>
      </c>
      <c r="AO84" s="19">
        <v>583186.41</v>
      </c>
      <c r="AP84" s="19">
        <v>30185.1</v>
      </c>
      <c r="AQ84" s="19">
        <v>537224.4</v>
      </c>
      <c r="AR84" s="19">
        <v>1102589.68</v>
      </c>
      <c r="AS84" s="19">
        <v>37878.72</v>
      </c>
      <c r="AT84" s="19">
        <v>31960.26</v>
      </c>
      <c r="AU84" s="16"/>
      <c r="AV84" s="19">
        <v>15092.55</v>
      </c>
      <c r="AW84" s="36">
        <v>6989883.75</v>
      </c>
    </row>
    <row r="85" spans="1:49" ht="15">
      <c r="A85" s="30" t="str">
        <f t="shared" si="0"/>
        <v>ZUSZ/40102</v>
      </c>
      <c r="B85" s="28" t="s">
        <v>1332</v>
      </c>
      <c r="C85" s="21" t="s">
        <v>1333</v>
      </c>
      <c r="D85" s="19">
        <v>11507.2</v>
      </c>
      <c r="E85" s="19">
        <v>2564.99</v>
      </c>
      <c r="F85" s="19">
        <v>43219.1</v>
      </c>
      <c r="G85" s="19">
        <v>17872</v>
      </c>
      <c r="H85" s="19">
        <v>5626.23</v>
      </c>
      <c r="I85" s="19">
        <v>52699.92</v>
      </c>
      <c r="J85" s="16"/>
      <c r="K85" s="19">
        <v>16245</v>
      </c>
      <c r="L85" s="19">
        <v>14919.9</v>
      </c>
      <c r="M85" s="19">
        <v>60430.85</v>
      </c>
      <c r="N85" s="19">
        <v>21157.23</v>
      </c>
      <c r="O85" s="19">
        <v>2214</v>
      </c>
      <c r="P85" s="19">
        <v>54050.09</v>
      </c>
      <c r="Q85" s="16"/>
      <c r="R85" s="19">
        <v>55919.88</v>
      </c>
      <c r="S85" s="19">
        <v>4500</v>
      </c>
      <c r="T85" s="16"/>
      <c r="U85" s="19">
        <v>29528.61</v>
      </c>
      <c r="V85" s="19">
        <v>20227.35</v>
      </c>
      <c r="W85" s="16"/>
      <c r="X85" s="19">
        <v>9340.36</v>
      </c>
      <c r="Y85" s="19">
        <v>16245</v>
      </c>
      <c r="Z85" s="19">
        <v>50171</v>
      </c>
      <c r="AA85" s="19">
        <v>13750.6</v>
      </c>
      <c r="AB85" s="16"/>
      <c r="AC85" s="19">
        <v>2961.84</v>
      </c>
      <c r="AD85" s="19">
        <v>15655.44</v>
      </c>
      <c r="AE85" s="16"/>
      <c r="AF85" s="19">
        <v>49891.26</v>
      </c>
      <c r="AG85" s="19">
        <v>23321.2</v>
      </c>
      <c r="AH85" s="19">
        <v>33074.79</v>
      </c>
      <c r="AI85" s="16"/>
      <c r="AJ85" s="19">
        <v>41632.08</v>
      </c>
      <c r="AK85" s="16"/>
      <c r="AL85" s="16"/>
      <c r="AM85" s="19">
        <v>62988.3</v>
      </c>
      <c r="AN85" s="19">
        <v>1500</v>
      </c>
      <c r="AO85" s="16"/>
      <c r="AP85" s="19">
        <v>35308.5</v>
      </c>
      <c r="AQ85" s="16"/>
      <c r="AR85" s="19">
        <v>4500.03</v>
      </c>
      <c r="AS85" s="19">
        <v>16735</v>
      </c>
      <c r="AT85" s="19">
        <v>78071.8</v>
      </c>
      <c r="AU85" s="16"/>
      <c r="AV85" s="16"/>
      <c r="AW85" s="36">
        <v>867829.55</v>
      </c>
    </row>
    <row r="86" spans="1:49" ht="15">
      <c r="A86" s="30" t="str">
        <f t="shared" si="0"/>
        <v>ZUSZ/40200</v>
      </c>
      <c r="B86" s="28" t="s">
        <v>121</v>
      </c>
      <c r="C86" s="21" t="s">
        <v>122</v>
      </c>
      <c r="D86" s="19">
        <v>165752920.91</v>
      </c>
      <c r="E86" s="16"/>
      <c r="F86" s="16"/>
      <c r="G86" s="16"/>
      <c r="H86" s="16"/>
      <c r="I86" s="19">
        <v>15840.86</v>
      </c>
      <c r="J86" s="16"/>
      <c r="K86" s="16"/>
      <c r="L86" s="16"/>
      <c r="M86" s="19">
        <v>15840.86</v>
      </c>
      <c r="N86" s="16"/>
      <c r="O86" s="16"/>
      <c r="P86" s="16"/>
      <c r="Q86" s="16"/>
      <c r="R86" s="19">
        <v>15840.86</v>
      </c>
      <c r="S86" s="16"/>
      <c r="T86" s="19">
        <v>153120.48</v>
      </c>
      <c r="U86" s="19">
        <v>15840.86</v>
      </c>
      <c r="V86" s="16"/>
      <c r="W86" s="19">
        <v>22392.68</v>
      </c>
      <c r="X86" s="19">
        <v>2492.5</v>
      </c>
      <c r="Y86" s="19">
        <v>1840.39</v>
      </c>
      <c r="Z86" s="19">
        <v>15840.86</v>
      </c>
      <c r="AA86" s="16"/>
      <c r="AB86" s="19">
        <v>15840.86</v>
      </c>
      <c r="AC86" s="19">
        <v>15840.86</v>
      </c>
      <c r="AD86" s="16"/>
      <c r="AE86" s="16"/>
      <c r="AF86" s="16"/>
      <c r="AG86" s="19">
        <v>15840.86</v>
      </c>
      <c r="AH86" s="16"/>
      <c r="AI86" s="16"/>
      <c r="AJ86" s="16"/>
      <c r="AK86" s="19">
        <v>15840.86</v>
      </c>
      <c r="AL86" s="16"/>
      <c r="AM86" s="16"/>
      <c r="AN86" s="19">
        <v>15840.86</v>
      </c>
      <c r="AO86" s="19">
        <v>15840.86</v>
      </c>
      <c r="AP86" s="19">
        <v>31098.09</v>
      </c>
      <c r="AQ86" s="16"/>
      <c r="AR86" s="19">
        <v>427344.25</v>
      </c>
      <c r="AS86" s="16"/>
      <c r="AT86" s="19">
        <v>1033.2</v>
      </c>
      <c r="AU86" s="16"/>
      <c r="AV86" s="19">
        <v>6662.5</v>
      </c>
      <c r="AW86" s="36">
        <v>166573154.46</v>
      </c>
    </row>
    <row r="87" spans="1:49" ht="15">
      <c r="A87" s="30" t="str">
        <f t="shared" si="0"/>
        <v>ZUSZ0030202000</v>
      </c>
      <c r="B87" s="27" t="s">
        <v>123</v>
      </c>
      <c r="C87" s="21" t="s">
        <v>124</v>
      </c>
      <c r="D87" s="19">
        <v>6891682.41</v>
      </c>
      <c r="E87" s="19">
        <v>1697082.75</v>
      </c>
      <c r="F87" s="19">
        <v>1025457.85</v>
      </c>
      <c r="G87" s="19">
        <v>1132249.45</v>
      </c>
      <c r="H87" s="19">
        <v>1952343.8</v>
      </c>
      <c r="I87" s="19">
        <v>1996867.61</v>
      </c>
      <c r="J87" s="19">
        <v>858969.23</v>
      </c>
      <c r="K87" s="19">
        <v>1061721.78</v>
      </c>
      <c r="L87" s="19">
        <v>816431.07</v>
      </c>
      <c r="M87" s="19">
        <v>3197133.11</v>
      </c>
      <c r="N87" s="19">
        <v>766619.94</v>
      </c>
      <c r="O87" s="19">
        <v>884551.56</v>
      </c>
      <c r="P87" s="19">
        <v>2084290.04</v>
      </c>
      <c r="Q87" s="19">
        <v>994584.76</v>
      </c>
      <c r="R87" s="19">
        <v>2054822.61</v>
      </c>
      <c r="S87" s="19">
        <v>1576131.06</v>
      </c>
      <c r="T87" s="19">
        <v>1762851.31</v>
      </c>
      <c r="U87" s="19">
        <v>1538957.25</v>
      </c>
      <c r="V87" s="19">
        <v>1231067.79</v>
      </c>
      <c r="W87" s="19">
        <v>1551215.66</v>
      </c>
      <c r="X87" s="19">
        <v>1705230.87</v>
      </c>
      <c r="Y87" s="19">
        <v>1531173.93</v>
      </c>
      <c r="Z87" s="19">
        <v>1774051.73</v>
      </c>
      <c r="AA87" s="19">
        <v>673612.52</v>
      </c>
      <c r="AB87" s="19">
        <v>1658692.97</v>
      </c>
      <c r="AC87" s="19">
        <v>1669887.48</v>
      </c>
      <c r="AD87" s="19">
        <v>1726455.37</v>
      </c>
      <c r="AE87" s="19">
        <v>1031819.59</v>
      </c>
      <c r="AF87" s="19">
        <v>1361038.95</v>
      </c>
      <c r="AG87" s="19">
        <v>2143871.1</v>
      </c>
      <c r="AH87" s="19">
        <v>895570.8</v>
      </c>
      <c r="AI87" s="19">
        <v>1427124.13</v>
      </c>
      <c r="AJ87" s="19">
        <v>1310072.05</v>
      </c>
      <c r="AK87" s="19">
        <v>2337397.84</v>
      </c>
      <c r="AL87" s="19">
        <v>1290985.24</v>
      </c>
      <c r="AM87" s="19">
        <v>1605358.57</v>
      </c>
      <c r="AN87" s="19">
        <v>2197163.29</v>
      </c>
      <c r="AO87" s="19">
        <v>2406997.89</v>
      </c>
      <c r="AP87" s="19">
        <v>2508696.47</v>
      </c>
      <c r="AQ87" s="19">
        <v>2762761.05</v>
      </c>
      <c r="AR87" s="19">
        <v>2229399.8</v>
      </c>
      <c r="AS87" s="19">
        <v>1310725.22</v>
      </c>
      <c r="AT87" s="19">
        <v>1070141.69</v>
      </c>
      <c r="AU87" s="16"/>
      <c r="AV87" s="19">
        <v>611768.61</v>
      </c>
      <c r="AW87" s="36">
        <v>74315028.2</v>
      </c>
    </row>
    <row r="88" spans="1:49" ht="15">
      <c r="A88" s="30" t="str">
        <f t="shared" si="0"/>
        <v>ZUSZ/41100</v>
      </c>
      <c r="B88" s="28" t="s">
        <v>125</v>
      </c>
      <c r="C88" s="21" t="s">
        <v>126</v>
      </c>
      <c r="D88" s="19">
        <v>955171.34</v>
      </c>
      <c r="E88" s="19">
        <v>161186.15</v>
      </c>
      <c r="F88" s="19">
        <v>71504.37</v>
      </c>
      <c r="G88" s="19">
        <v>75127.74</v>
      </c>
      <c r="H88" s="19">
        <v>172133.3</v>
      </c>
      <c r="I88" s="19">
        <v>170986.35</v>
      </c>
      <c r="J88" s="19">
        <v>67926.56</v>
      </c>
      <c r="K88" s="19">
        <v>47950.98</v>
      </c>
      <c r="L88" s="19">
        <v>52997.3</v>
      </c>
      <c r="M88" s="19">
        <v>253446.93</v>
      </c>
      <c r="N88" s="19">
        <v>55321.52</v>
      </c>
      <c r="O88" s="19">
        <v>76307.28</v>
      </c>
      <c r="P88" s="19">
        <v>199043.81</v>
      </c>
      <c r="Q88" s="19">
        <v>80036.25</v>
      </c>
      <c r="R88" s="19">
        <v>213819.97</v>
      </c>
      <c r="S88" s="19">
        <v>100700.71</v>
      </c>
      <c r="T88" s="19">
        <v>176340.11</v>
      </c>
      <c r="U88" s="19">
        <v>160563.95</v>
      </c>
      <c r="V88" s="19">
        <v>82249.21</v>
      </c>
      <c r="W88" s="19">
        <v>74177.72</v>
      </c>
      <c r="X88" s="19">
        <v>138040.16</v>
      </c>
      <c r="Y88" s="19">
        <v>141771.27</v>
      </c>
      <c r="Z88" s="19">
        <v>147111.43</v>
      </c>
      <c r="AA88" s="19">
        <v>35524.72</v>
      </c>
      <c r="AB88" s="19">
        <v>188265.85</v>
      </c>
      <c r="AC88" s="19">
        <v>144350.44</v>
      </c>
      <c r="AD88" s="19">
        <v>176583.31</v>
      </c>
      <c r="AE88" s="19">
        <v>54315.03</v>
      </c>
      <c r="AF88" s="19">
        <v>123871.07</v>
      </c>
      <c r="AG88" s="19">
        <v>214084.45</v>
      </c>
      <c r="AH88" s="19">
        <v>63702.68</v>
      </c>
      <c r="AI88" s="19">
        <v>55497.21</v>
      </c>
      <c r="AJ88" s="19">
        <v>95404.83</v>
      </c>
      <c r="AK88" s="19">
        <v>164837.85</v>
      </c>
      <c r="AL88" s="19">
        <v>90752.23</v>
      </c>
      <c r="AM88" s="19">
        <v>135929.25</v>
      </c>
      <c r="AN88" s="19">
        <v>142441.12</v>
      </c>
      <c r="AO88" s="19">
        <v>159560.78</v>
      </c>
      <c r="AP88" s="19">
        <v>135662.57</v>
      </c>
      <c r="AQ88" s="19">
        <v>143851.24</v>
      </c>
      <c r="AR88" s="19">
        <v>215427.19</v>
      </c>
      <c r="AS88" s="19">
        <v>119656.24</v>
      </c>
      <c r="AT88" s="19">
        <v>83708.08</v>
      </c>
      <c r="AU88" s="16"/>
      <c r="AV88" s="19">
        <v>69628.31</v>
      </c>
      <c r="AW88" s="36">
        <v>6286968.86</v>
      </c>
    </row>
    <row r="89" spans="1:49" ht="15">
      <c r="A89" s="30" t="str">
        <f t="shared" si="0"/>
        <v>ZUSZ/41101</v>
      </c>
      <c r="B89" s="28" t="s">
        <v>127</v>
      </c>
      <c r="C89" s="21" t="s">
        <v>1334</v>
      </c>
      <c r="D89" s="19">
        <v>76453.86</v>
      </c>
      <c r="E89" s="19">
        <v>108372.58</v>
      </c>
      <c r="F89" s="19">
        <v>88101.38</v>
      </c>
      <c r="G89" s="19">
        <v>62652.01</v>
      </c>
      <c r="H89" s="19">
        <v>136092.85</v>
      </c>
      <c r="I89" s="19">
        <v>149733.63</v>
      </c>
      <c r="J89" s="19">
        <v>78873.04</v>
      </c>
      <c r="K89" s="19">
        <v>86601.29</v>
      </c>
      <c r="L89" s="19">
        <v>75319.12</v>
      </c>
      <c r="M89" s="19">
        <v>220389.1</v>
      </c>
      <c r="N89" s="19">
        <v>58334.22</v>
      </c>
      <c r="O89" s="19">
        <v>60100.91</v>
      </c>
      <c r="P89" s="19">
        <v>152867.06</v>
      </c>
      <c r="Q89" s="19">
        <v>77698.65</v>
      </c>
      <c r="R89" s="19">
        <v>203116.63</v>
      </c>
      <c r="S89" s="19">
        <v>45436.92</v>
      </c>
      <c r="T89" s="19">
        <v>151104.52</v>
      </c>
      <c r="U89" s="19">
        <v>149412.99</v>
      </c>
      <c r="V89" s="19">
        <v>96919.93</v>
      </c>
      <c r="W89" s="19">
        <v>103529.7</v>
      </c>
      <c r="X89" s="19">
        <v>135511.13</v>
      </c>
      <c r="Y89" s="19">
        <v>128229.12</v>
      </c>
      <c r="Z89" s="19">
        <v>157757.36</v>
      </c>
      <c r="AA89" s="19">
        <v>48145.05</v>
      </c>
      <c r="AB89" s="19">
        <v>124645.64</v>
      </c>
      <c r="AC89" s="19">
        <v>185843.74</v>
      </c>
      <c r="AD89" s="19">
        <v>127251.99</v>
      </c>
      <c r="AE89" s="19">
        <v>87961.62</v>
      </c>
      <c r="AF89" s="19">
        <v>100570.72</v>
      </c>
      <c r="AG89" s="19">
        <v>161061.44</v>
      </c>
      <c r="AH89" s="19">
        <v>66236.99</v>
      </c>
      <c r="AI89" s="19">
        <v>55201.4</v>
      </c>
      <c r="AJ89" s="19">
        <v>114927.8</v>
      </c>
      <c r="AK89" s="19">
        <v>189950.8</v>
      </c>
      <c r="AL89" s="19">
        <v>90394.03</v>
      </c>
      <c r="AM89" s="19">
        <v>125164.02</v>
      </c>
      <c r="AN89" s="19">
        <v>142334.88</v>
      </c>
      <c r="AO89" s="19">
        <v>166024.64</v>
      </c>
      <c r="AP89" s="19">
        <v>78622.9</v>
      </c>
      <c r="AQ89" s="19">
        <v>160769.6</v>
      </c>
      <c r="AR89" s="19">
        <v>217271.38</v>
      </c>
      <c r="AS89" s="19">
        <v>109185.3</v>
      </c>
      <c r="AT89" s="19">
        <v>90714.52</v>
      </c>
      <c r="AU89" s="16"/>
      <c r="AV89" s="19">
        <v>56492.55</v>
      </c>
      <c r="AW89" s="36">
        <v>5101379.01</v>
      </c>
    </row>
    <row r="90" spans="1:49" ht="15">
      <c r="A90" s="30" t="str">
        <f t="shared" si="0"/>
        <v>ZUSZ/41102</v>
      </c>
      <c r="B90" s="28" t="s">
        <v>128</v>
      </c>
      <c r="C90" s="21" t="s">
        <v>129</v>
      </c>
      <c r="D90" s="19">
        <v>697959.13</v>
      </c>
      <c r="E90" s="16"/>
      <c r="F90" s="16"/>
      <c r="G90" s="22">
        <v>0</v>
      </c>
      <c r="H90" s="22">
        <v>0</v>
      </c>
      <c r="I90" s="19">
        <v>504209.97</v>
      </c>
      <c r="J90" s="16"/>
      <c r="K90" s="22">
        <v>0</v>
      </c>
      <c r="L90" s="16"/>
      <c r="M90" s="22">
        <v>0</v>
      </c>
      <c r="N90" s="16"/>
      <c r="O90" s="22">
        <v>0</v>
      </c>
      <c r="P90" s="16"/>
      <c r="Q90" s="16"/>
      <c r="R90" s="22">
        <v>0</v>
      </c>
      <c r="S90" s="22">
        <v>0</v>
      </c>
      <c r="T90" s="22">
        <v>0</v>
      </c>
      <c r="U90" s="16"/>
      <c r="V90" s="16"/>
      <c r="W90" s="22">
        <v>0</v>
      </c>
      <c r="X90" s="16"/>
      <c r="Y90" s="22">
        <v>0</v>
      </c>
      <c r="Z90" s="16"/>
      <c r="AA90" s="16"/>
      <c r="AB90" s="16"/>
      <c r="AC90" s="16"/>
      <c r="AD90" s="22">
        <v>0</v>
      </c>
      <c r="AE90" s="16"/>
      <c r="AF90" s="22">
        <v>0</v>
      </c>
      <c r="AG90" s="16"/>
      <c r="AH90" s="16"/>
      <c r="AI90" s="19">
        <v>422538.72</v>
      </c>
      <c r="AJ90" s="16"/>
      <c r="AK90" s="16"/>
      <c r="AL90" s="16"/>
      <c r="AM90" s="16"/>
      <c r="AN90" s="16"/>
      <c r="AO90" s="22">
        <v>0</v>
      </c>
      <c r="AP90" s="19">
        <v>702257.26</v>
      </c>
      <c r="AQ90" s="16"/>
      <c r="AR90" s="22">
        <v>0</v>
      </c>
      <c r="AS90" s="16"/>
      <c r="AT90" s="16"/>
      <c r="AU90" s="16"/>
      <c r="AV90" s="22">
        <v>0</v>
      </c>
      <c r="AW90" s="36">
        <v>2326965.08</v>
      </c>
    </row>
    <row r="91" spans="1:49" ht="15">
      <c r="A91" s="30" t="str">
        <f t="shared" si="0"/>
        <v>ZUSZ/41110</v>
      </c>
      <c r="B91" s="28" t="s">
        <v>130</v>
      </c>
      <c r="C91" s="21" t="s">
        <v>1335</v>
      </c>
      <c r="D91" s="19">
        <v>117342.8</v>
      </c>
      <c r="E91" s="19">
        <v>42398.86</v>
      </c>
      <c r="F91" s="19">
        <v>22730.16</v>
      </c>
      <c r="G91" s="19">
        <v>41092.43</v>
      </c>
      <c r="H91" s="19">
        <v>95864.23</v>
      </c>
      <c r="I91" s="19">
        <v>159463.98</v>
      </c>
      <c r="J91" s="19">
        <v>44407.46</v>
      </c>
      <c r="K91" s="19">
        <v>39856.5</v>
      </c>
      <c r="L91" s="19">
        <v>27621.07</v>
      </c>
      <c r="M91" s="19">
        <v>165210.05</v>
      </c>
      <c r="N91" s="19">
        <v>15464.15</v>
      </c>
      <c r="O91" s="19">
        <v>39061.11</v>
      </c>
      <c r="P91" s="19">
        <v>80565.99</v>
      </c>
      <c r="Q91" s="19">
        <v>42995.73</v>
      </c>
      <c r="R91" s="19">
        <v>122452.08</v>
      </c>
      <c r="S91" s="19">
        <v>95215.57</v>
      </c>
      <c r="T91" s="19">
        <v>70834.03</v>
      </c>
      <c r="U91" s="19">
        <v>78070.62</v>
      </c>
      <c r="V91" s="19">
        <v>44919.32</v>
      </c>
      <c r="W91" s="19">
        <v>52166.16</v>
      </c>
      <c r="X91" s="19">
        <v>47576.68</v>
      </c>
      <c r="Y91" s="19">
        <v>57985.2</v>
      </c>
      <c r="Z91" s="19">
        <v>144428.9</v>
      </c>
      <c r="AA91" s="19">
        <v>27542.5</v>
      </c>
      <c r="AB91" s="19">
        <v>55143.46</v>
      </c>
      <c r="AC91" s="19">
        <v>62510.79</v>
      </c>
      <c r="AD91" s="19">
        <v>70595.53</v>
      </c>
      <c r="AE91" s="19">
        <v>33435.69</v>
      </c>
      <c r="AF91" s="19">
        <v>48270.4</v>
      </c>
      <c r="AG91" s="19">
        <v>76411.04</v>
      </c>
      <c r="AH91" s="19">
        <v>22267.35</v>
      </c>
      <c r="AI91" s="19">
        <v>99140.35</v>
      </c>
      <c r="AJ91" s="19">
        <v>79636.26</v>
      </c>
      <c r="AK91" s="19">
        <v>30725.28</v>
      </c>
      <c r="AL91" s="19">
        <v>71413.45</v>
      </c>
      <c r="AM91" s="19">
        <v>43237.17</v>
      </c>
      <c r="AN91" s="19">
        <v>82365.78</v>
      </c>
      <c r="AO91" s="19">
        <v>109393.24</v>
      </c>
      <c r="AP91" s="19">
        <v>281871.31</v>
      </c>
      <c r="AQ91" s="19">
        <v>81179.32</v>
      </c>
      <c r="AR91" s="19">
        <v>89616.09</v>
      </c>
      <c r="AS91" s="19">
        <v>40650.15</v>
      </c>
      <c r="AT91" s="19">
        <v>40862.73</v>
      </c>
      <c r="AU91" s="16"/>
      <c r="AV91" s="19">
        <v>19780.45</v>
      </c>
      <c r="AW91" s="36">
        <v>3113771.42</v>
      </c>
    </row>
    <row r="92" spans="1:49" ht="15">
      <c r="A92" s="30" t="str">
        <f t="shared" si="0"/>
        <v>ZUSZ/41114</v>
      </c>
      <c r="B92" s="28" t="s">
        <v>1336</v>
      </c>
      <c r="C92" s="21" t="s">
        <v>1337</v>
      </c>
      <c r="D92" s="19">
        <v>562014.05</v>
      </c>
      <c r="E92" s="19">
        <v>24962.28</v>
      </c>
      <c r="F92" s="19">
        <v>6511.45</v>
      </c>
      <c r="G92" s="19">
        <v>10049.49</v>
      </c>
      <c r="H92" s="19">
        <v>35969.77</v>
      </c>
      <c r="I92" s="19">
        <v>17903.44</v>
      </c>
      <c r="J92" s="19">
        <v>7702.71</v>
      </c>
      <c r="K92" s="19">
        <v>14883.25</v>
      </c>
      <c r="L92" s="19">
        <v>19031.28</v>
      </c>
      <c r="M92" s="19">
        <v>82680.05</v>
      </c>
      <c r="N92" s="19">
        <v>3735.59</v>
      </c>
      <c r="O92" s="19">
        <v>27991.06</v>
      </c>
      <c r="P92" s="19">
        <v>10372.84</v>
      </c>
      <c r="Q92" s="19">
        <v>14643.66</v>
      </c>
      <c r="R92" s="19">
        <v>26488.29</v>
      </c>
      <c r="S92" s="19">
        <v>3912.94</v>
      </c>
      <c r="T92" s="19">
        <v>41016.21</v>
      </c>
      <c r="U92" s="19">
        <v>93459.78</v>
      </c>
      <c r="V92" s="19">
        <v>14639.01</v>
      </c>
      <c r="W92" s="19">
        <v>26435.51</v>
      </c>
      <c r="X92" s="19">
        <v>37486.09</v>
      </c>
      <c r="Y92" s="19">
        <v>33167.53</v>
      </c>
      <c r="Z92" s="19">
        <v>11957.51</v>
      </c>
      <c r="AA92" s="19">
        <v>3010.54</v>
      </c>
      <c r="AB92" s="19">
        <v>15814.85</v>
      </c>
      <c r="AC92" s="19">
        <v>11812.32</v>
      </c>
      <c r="AD92" s="19">
        <v>7886</v>
      </c>
      <c r="AE92" s="19">
        <v>17389.81</v>
      </c>
      <c r="AF92" s="19">
        <v>11389.52</v>
      </c>
      <c r="AG92" s="19">
        <v>40784.59</v>
      </c>
      <c r="AH92" s="19">
        <v>20177.08</v>
      </c>
      <c r="AI92" s="19">
        <v>13544.1</v>
      </c>
      <c r="AJ92" s="19">
        <v>45597.28</v>
      </c>
      <c r="AK92" s="19">
        <v>17531.87</v>
      </c>
      <c r="AL92" s="19">
        <v>15792.92</v>
      </c>
      <c r="AM92" s="19">
        <v>9960.44</v>
      </c>
      <c r="AN92" s="19">
        <v>9188.37</v>
      </c>
      <c r="AO92" s="19">
        <v>32135.32</v>
      </c>
      <c r="AP92" s="19">
        <v>12904.77</v>
      </c>
      <c r="AQ92" s="19">
        <v>30463.54</v>
      </c>
      <c r="AR92" s="19">
        <v>25290.42</v>
      </c>
      <c r="AS92" s="19">
        <v>18192.88</v>
      </c>
      <c r="AT92" s="19">
        <v>14602.41</v>
      </c>
      <c r="AU92" s="16"/>
      <c r="AV92" s="19">
        <v>23101.59</v>
      </c>
      <c r="AW92" s="36">
        <v>1523584.41</v>
      </c>
    </row>
    <row r="93" spans="1:49" ht="15">
      <c r="A93" s="30" t="str">
        <f t="shared" si="0"/>
        <v>ZUSZ/41120</v>
      </c>
      <c r="B93" s="28" t="s">
        <v>131</v>
      </c>
      <c r="C93" s="21" t="s">
        <v>132</v>
      </c>
      <c r="D93" s="19">
        <v>348899.08</v>
      </c>
      <c r="E93" s="19">
        <v>84775.34</v>
      </c>
      <c r="F93" s="19">
        <v>57342.37</v>
      </c>
      <c r="G93" s="19">
        <v>63731.43</v>
      </c>
      <c r="H93" s="19">
        <v>82981.35</v>
      </c>
      <c r="I93" s="19">
        <v>61451.41</v>
      </c>
      <c r="J93" s="19">
        <v>50398.04</v>
      </c>
      <c r="K93" s="19">
        <v>75022.76</v>
      </c>
      <c r="L93" s="19">
        <v>43176.57</v>
      </c>
      <c r="M93" s="19">
        <v>155831.78</v>
      </c>
      <c r="N93" s="19">
        <v>52678.04</v>
      </c>
      <c r="O93" s="19">
        <v>56842.15</v>
      </c>
      <c r="P93" s="19">
        <v>119692.2</v>
      </c>
      <c r="Q93" s="19">
        <v>51439.24</v>
      </c>
      <c r="R93" s="19">
        <v>56181.51</v>
      </c>
      <c r="S93" s="19">
        <v>88648.19</v>
      </c>
      <c r="T93" s="19">
        <v>79671.09</v>
      </c>
      <c r="U93" s="19">
        <v>88988.26</v>
      </c>
      <c r="V93" s="19">
        <v>87331.54</v>
      </c>
      <c r="W93" s="19">
        <v>72023.32</v>
      </c>
      <c r="X93" s="19">
        <v>86272.31</v>
      </c>
      <c r="Y93" s="19">
        <v>99906.86</v>
      </c>
      <c r="Z93" s="19">
        <v>121984.27</v>
      </c>
      <c r="AA93" s="19">
        <v>38580.89</v>
      </c>
      <c r="AB93" s="19">
        <v>76546.73</v>
      </c>
      <c r="AC93" s="19">
        <v>103881.79</v>
      </c>
      <c r="AD93" s="19">
        <v>103256.41</v>
      </c>
      <c r="AE93" s="19">
        <v>47068.69</v>
      </c>
      <c r="AF93" s="19">
        <v>71250.4</v>
      </c>
      <c r="AG93" s="19">
        <v>144312.15</v>
      </c>
      <c r="AH93" s="19">
        <v>41720.4</v>
      </c>
      <c r="AI93" s="19">
        <v>63092.34</v>
      </c>
      <c r="AJ93" s="19">
        <v>58472.42</v>
      </c>
      <c r="AK93" s="19">
        <v>119005</v>
      </c>
      <c r="AL93" s="19">
        <v>92608.86</v>
      </c>
      <c r="AM93" s="19">
        <v>54218.01</v>
      </c>
      <c r="AN93" s="19">
        <v>139773.85</v>
      </c>
      <c r="AO93" s="19">
        <v>20668.67</v>
      </c>
      <c r="AP93" s="19">
        <v>65819.15</v>
      </c>
      <c r="AQ93" s="19">
        <v>53944.78</v>
      </c>
      <c r="AR93" s="19">
        <v>94725.51</v>
      </c>
      <c r="AS93" s="19">
        <v>53257.51</v>
      </c>
      <c r="AT93" s="19">
        <v>68045.96</v>
      </c>
      <c r="AU93" s="16"/>
      <c r="AV93" s="19">
        <v>41554.93</v>
      </c>
      <c r="AW93" s="36">
        <v>3637073.56</v>
      </c>
    </row>
    <row r="94" spans="1:49" ht="15">
      <c r="A94" s="30" t="str">
        <f t="shared" si="0"/>
        <v>ZUSZ/41121</v>
      </c>
      <c r="B94" s="28" t="s">
        <v>133</v>
      </c>
      <c r="C94" s="21" t="s">
        <v>134</v>
      </c>
      <c r="D94" s="19">
        <v>34695.3</v>
      </c>
      <c r="E94" s="19">
        <v>352.85</v>
      </c>
      <c r="F94" s="19">
        <v>721.81</v>
      </c>
      <c r="G94" s="19">
        <v>5019.12</v>
      </c>
      <c r="H94" s="19">
        <v>7627.41</v>
      </c>
      <c r="I94" s="19">
        <v>1589.87</v>
      </c>
      <c r="J94" s="19">
        <v>1421.09</v>
      </c>
      <c r="K94" s="19">
        <v>4140.33</v>
      </c>
      <c r="L94" s="19">
        <v>528.24</v>
      </c>
      <c r="M94" s="19">
        <v>8420.09</v>
      </c>
      <c r="N94" s="16"/>
      <c r="O94" s="19">
        <v>4736.21</v>
      </c>
      <c r="P94" s="19">
        <v>3831.26</v>
      </c>
      <c r="Q94" s="19">
        <v>2484.85</v>
      </c>
      <c r="R94" s="19">
        <v>3191.37</v>
      </c>
      <c r="S94" s="19">
        <v>6056.06</v>
      </c>
      <c r="T94" s="19">
        <v>966.92</v>
      </c>
      <c r="U94" s="19">
        <v>856.5</v>
      </c>
      <c r="V94" s="19">
        <v>3173.91</v>
      </c>
      <c r="W94" s="19">
        <v>2984.16</v>
      </c>
      <c r="X94" s="19">
        <v>4273.73</v>
      </c>
      <c r="Y94" s="19">
        <v>4725.24</v>
      </c>
      <c r="Z94" s="19">
        <v>3917.04</v>
      </c>
      <c r="AA94" s="19">
        <v>585.98</v>
      </c>
      <c r="AB94" s="19">
        <v>2343.94</v>
      </c>
      <c r="AC94" s="19">
        <v>5517.45</v>
      </c>
      <c r="AD94" s="19">
        <v>4168</v>
      </c>
      <c r="AE94" s="19">
        <v>1323.99</v>
      </c>
      <c r="AF94" s="19">
        <v>1200</v>
      </c>
      <c r="AG94" s="19">
        <v>2389.2</v>
      </c>
      <c r="AH94" s="19">
        <v>351.86</v>
      </c>
      <c r="AI94" s="19">
        <v>678.36</v>
      </c>
      <c r="AJ94" s="19">
        <v>2617.66</v>
      </c>
      <c r="AK94" s="19">
        <v>7492.01</v>
      </c>
      <c r="AL94" s="19">
        <v>2932.84</v>
      </c>
      <c r="AM94" s="19">
        <v>1605.34</v>
      </c>
      <c r="AN94" s="19">
        <v>10017.53</v>
      </c>
      <c r="AO94" s="19">
        <v>768.94</v>
      </c>
      <c r="AP94" s="19">
        <v>115.62</v>
      </c>
      <c r="AQ94" s="19">
        <v>1009.74</v>
      </c>
      <c r="AR94" s="19">
        <v>614.99</v>
      </c>
      <c r="AS94" s="19">
        <v>1479.5</v>
      </c>
      <c r="AT94" s="19">
        <v>1773.02</v>
      </c>
      <c r="AU94" s="16"/>
      <c r="AV94" s="19">
        <v>2113.95</v>
      </c>
      <c r="AW94" s="36">
        <v>156813.28</v>
      </c>
    </row>
    <row r="95" spans="1:49" ht="15">
      <c r="A95" s="30" t="str">
        <f t="shared" si="0"/>
        <v>ZUSZ/41130</v>
      </c>
      <c r="B95" s="28" t="s">
        <v>135</v>
      </c>
      <c r="C95" s="21" t="s">
        <v>136</v>
      </c>
      <c r="D95" s="19">
        <v>114106.96</v>
      </c>
      <c r="E95" s="19">
        <v>19357.31</v>
      </c>
      <c r="F95" s="19">
        <v>8267.16</v>
      </c>
      <c r="G95" s="19">
        <v>11387.22</v>
      </c>
      <c r="H95" s="19">
        <v>67908.17</v>
      </c>
      <c r="I95" s="19">
        <v>17844.11</v>
      </c>
      <c r="J95" s="19">
        <v>18413.64</v>
      </c>
      <c r="K95" s="19">
        <v>9102.24</v>
      </c>
      <c r="L95" s="19">
        <v>5518.11</v>
      </c>
      <c r="M95" s="19">
        <v>79244.32</v>
      </c>
      <c r="N95" s="19">
        <v>9996.57</v>
      </c>
      <c r="O95" s="19">
        <v>9376.33</v>
      </c>
      <c r="P95" s="19">
        <v>32898.44</v>
      </c>
      <c r="Q95" s="19">
        <v>10294.7</v>
      </c>
      <c r="R95" s="19">
        <v>40713.26</v>
      </c>
      <c r="S95" s="19">
        <v>30013.03</v>
      </c>
      <c r="T95" s="19">
        <v>21674.17</v>
      </c>
      <c r="U95" s="19">
        <v>15840.63</v>
      </c>
      <c r="V95" s="19">
        <v>8893.23</v>
      </c>
      <c r="W95" s="19">
        <v>17117.92</v>
      </c>
      <c r="X95" s="19">
        <v>20597.93</v>
      </c>
      <c r="Y95" s="19">
        <v>6064.71</v>
      </c>
      <c r="Z95" s="19">
        <v>21174.9</v>
      </c>
      <c r="AA95" s="19">
        <v>7131.54</v>
      </c>
      <c r="AB95" s="19">
        <v>8978.51</v>
      </c>
      <c r="AC95" s="19">
        <v>42663.65</v>
      </c>
      <c r="AD95" s="19">
        <v>21448.09</v>
      </c>
      <c r="AE95" s="19">
        <v>13865.59</v>
      </c>
      <c r="AF95" s="19">
        <v>19850.34</v>
      </c>
      <c r="AG95" s="19">
        <v>77632.33</v>
      </c>
      <c r="AH95" s="19">
        <v>48483.64</v>
      </c>
      <c r="AI95" s="19">
        <v>14678.17</v>
      </c>
      <c r="AJ95" s="19">
        <v>21051.74</v>
      </c>
      <c r="AK95" s="19">
        <v>63819.28</v>
      </c>
      <c r="AL95" s="19">
        <v>12121.01</v>
      </c>
      <c r="AM95" s="19">
        <v>28816.05</v>
      </c>
      <c r="AN95" s="19">
        <v>54773.1</v>
      </c>
      <c r="AO95" s="19">
        <v>36375.97</v>
      </c>
      <c r="AP95" s="19">
        <v>17973.76</v>
      </c>
      <c r="AQ95" s="19">
        <v>18519.6</v>
      </c>
      <c r="AR95" s="19">
        <v>24209.67</v>
      </c>
      <c r="AS95" s="19">
        <v>14998.86</v>
      </c>
      <c r="AT95" s="19">
        <v>11737.22</v>
      </c>
      <c r="AU95" s="16"/>
      <c r="AV95" s="19">
        <v>10468.64</v>
      </c>
      <c r="AW95" s="36">
        <v>1165401.82</v>
      </c>
    </row>
    <row r="96" spans="1:49" ht="15">
      <c r="A96" s="30" t="str">
        <f t="shared" si="0"/>
        <v>ZUSZ/41131</v>
      </c>
      <c r="B96" s="28" t="s">
        <v>137</v>
      </c>
      <c r="C96" s="21" t="s">
        <v>138</v>
      </c>
      <c r="D96" s="19">
        <v>22390.98</v>
      </c>
      <c r="E96" s="19">
        <v>6455.07</v>
      </c>
      <c r="F96" s="19">
        <v>1100.99</v>
      </c>
      <c r="G96" s="19">
        <v>240</v>
      </c>
      <c r="H96" s="19">
        <v>9932.46</v>
      </c>
      <c r="I96" s="19">
        <v>13326.33</v>
      </c>
      <c r="J96" s="19">
        <v>3260.76</v>
      </c>
      <c r="K96" s="19">
        <v>1633.24</v>
      </c>
      <c r="L96" s="19">
        <v>388.86</v>
      </c>
      <c r="M96" s="19">
        <v>1106.52</v>
      </c>
      <c r="N96" s="19">
        <v>457.81</v>
      </c>
      <c r="O96" s="19">
        <v>111.47</v>
      </c>
      <c r="P96" s="19">
        <v>3037.41</v>
      </c>
      <c r="Q96" s="19">
        <v>2546.57</v>
      </c>
      <c r="R96" s="19">
        <v>5636.56</v>
      </c>
      <c r="S96" s="19">
        <v>3054.69</v>
      </c>
      <c r="T96" s="19">
        <v>3756.34</v>
      </c>
      <c r="U96" s="19">
        <v>921</v>
      </c>
      <c r="V96" s="19">
        <v>1582.22</v>
      </c>
      <c r="W96" s="19">
        <v>8368.66</v>
      </c>
      <c r="X96" s="19">
        <v>1012.36</v>
      </c>
      <c r="Y96" s="19">
        <v>324.95</v>
      </c>
      <c r="Z96" s="19">
        <v>2312.18</v>
      </c>
      <c r="AA96" s="19">
        <v>951.99</v>
      </c>
      <c r="AB96" s="19">
        <v>995.64</v>
      </c>
      <c r="AC96" s="19">
        <v>631.68</v>
      </c>
      <c r="AD96" s="19">
        <v>1195.89</v>
      </c>
      <c r="AE96" s="19">
        <v>447.8</v>
      </c>
      <c r="AF96" s="19">
        <v>1087.51</v>
      </c>
      <c r="AG96" s="19">
        <v>5841.7</v>
      </c>
      <c r="AH96" s="19">
        <v>6757.57</v>
      </c>
      <c r="AI96" s="19">
        <v>3118.4</v>
      </c>
      <c r="AJ96" s="19">
        <v>3900.42</v>
      </c>
      <c r="AK96" s="19">
        <v>32375.33</v>
      </c>
      <c r="AL96" s="19">
        <v>1177.69</v>
      </c>
      <c r="AM96" s="19">
        <v>2166.9</v>
      </c>
      <c r="AN96" s="19">
        <v>2561.35</v>
      </c>
      <c r="AO96" s="19">
        <v>2616.37</v>
      </c>
      <c r="AP96" s="19">
        <v>4786.26</v>
      </c>
      <c r="AQ96" s="19">
        <v>21888.05</v>
      </c>
      <c r="AR96" s="19">
        <v>7567.29</v>
      </c>
      <c r="AS96" s="19">
        <v>1747.69</v>
      </c>
      <c r="AT96" s="19">
        <v>2183.62</v>
      </c>
      <c r="AU96" s="16"/>
      <c r="AV96" s="19">
        <v>749.6</v>
      </c>
      <c r="AW96" s="36">
        <v>197706.18</v>
      </c>
    </row>
    <row r="97" spans="1:49" ht="15">
      <c r="A97" s="30" t="str">
        <f t="shared" si="0"/>
        <v>ZUSZ/41140</v>
      </c>
      <c r="B97" s="28" t="s">
        <v>578</v>
      </c>
      <c r="C97" s="21" t="s">
        <v>1338</v>
      </c>
      <c r="D97" s="19">
        <v>10801.58</v>
      </c>
      <c r="E97" s="19">
        <v>810.15</v>
      </c>
      <c r="F97" s="19">
        <v>1384.81</v>
      </c>
      <c r="G97" s="19">
        <v>836.43</v>
      </c>
      <c r="H97" s="19">
        <v>9379.45</v>
      </c>
      <c r="I97" s="19">
        <v>1671.23</v>
      </c>
      <c r="J97" s="19">
        <v>3414.5</v>
      </c>
      <c r="K97" s="19">
        <v>2139.68</v>
      </c>
      <c r="L97" s="19">
        <v>561.1</v>
      </c>
      <c r="M97" s="19">
        <v>9572.01</v>
      </c>
      <c r="N97" s="19">
        <v>3277.23</v>
      </c>
      <c r="O97" s="19">
        <v>380</v>
      </c>
      <c r="P97" s="19">
        <v>5969.62</v>
      </c>
      <c r="Q97" s="19">
        <v>2244.25</v>
      </c>
      <c r="R97" s="19">
        <v>7265.83</v>
      </c>
      <c r="S97" s="19">
        <v>467.4</v>
      </c>
      <c r="T97" s="19">
        <v>1103.49</v>
      </c>
      <c r="U97" s="19">
        <v>238.93</v>
      </c>
      <c r="V97" s="19">
        <v>5213.29</v>
      </c>
      <c r="W97" s="19">
        <v>1153.56</v>
      </c>
      <c r="X97" s="19">
        <v>1962.27</v>
      </c>
      <c r="Y97" s="19">
        <v>2878.79</v>
      </c>
      <c r="Z97" s="19">
        <v>4271.5</v>
      </c>
      <c r="AA97" s="19">
        <v>2724.91</v>
      </c>
      <c r="AB97" s="19">
        <v>456.6</v>
      </c>
      <c r="AC97" s="19">
        <v>4247.81</v>
      </c>
      <c r="AD97" s="19">
        <v>1298.07</v>
      </c>
      <c r="AE97" s="22">
        <v>0</v>
      </c>
      <c r="AF97" s="19">
        <v>1389</v>
      </c>
      <c r="AG97" s="19">
        <v>31591</v>
      </c>
      <c r="AH97" s="16"/>
      <c r="AI97" s="19">
        <v>2672.19</v>
      </c>
      <c r="AJ97" s="19">
        <v>6400.17</v>
      </c>
      <c r="AK97" s="19">
        <v>6077.64</v>
      </c>
      <c r="AL97" s="19">
        <v>454</v>
      </c>
      <c r="AM97" s="19">
        <v>840.74</v>
      </c>
      <c r="AN97" s="19">
        <v>9078.13</v>
      </c>
      <c r="AO97" s="19">
        <v>3090.5</v>
      </c>
      <c r="AP97" s="16"/>
      <c r="AQ97" s="19">
        <v>2458.12</v>
      </c>
      <c r="AR97" s="19">
        <v>2525.34</v>
      </c>
      <c r="AS97" s="19">
        <v>409.31</v>
      </c>
      <c r="AT97" s="19">
        <v>6470.91</v>
      </c>
      <c r="AU97" s="16"/>
      <c r="AV97" s="19">
        <v>1541.31</v>
      </c>
      <c r="AW97" s="36">
        <v>160722.85</v>
      </c>
    </row>
    <row r="98" spans="1:49" ht="15">
      <c r="A98" s="30" t="str">
        <f t="shared" si="0"/>
        <v>ZUSZ/41141</v>
      </c>
      <c r="B98" s="28" t="s">
        <v>139</v>
      </c>
      <c r="C98" s="21" t="s">
        <v>140</v>
      </c>
      <c r="D98" s="19">
        <v>29646.57</v>
      </c>
      <c r="E98" s="19">
        <v>971.24</v>
      </c>
      <c r="F98" s="19">
        <v>339.41</v>
      </c>
      <c r="G98" s="19">
        <v>27341.51</v>
      </c>
      <c r="H98" s="19">
        <v>54.12</v>
      </c>
      <c r="I98" s="19">
        <v>2083.74</v>
      </c>
      <c r="J98" s="22">
        <v>0</v>
      </c>
      <c r="K98" s="16"/>
      <c r="L98" s="16"/>
      <c r="M98" s="19">
        <v>43.43</v>
      </c>
      <c r="N98" s="19">
        <v>10711.41</v>
      </c>
      <c r="O98" s="22">
        <v>0</v>
      </c>
      <c r="P98" s="19">
        <v>5127.02</v>
      </c>
      <c r="Q98" s="19">
        <v>47971.33</v>
      </c>
      <c r="R98" s="19">
        <v>1593.5</v>
      </c>
      <c r="S98" s="19">
        <v>2252.23</v>
      </c>
      <c r="T98" s="16"/>
      <c r="U98" s="19">
        <v>1564.11</v>
      </c>
      <c r="V98" s="19">
        <v>259</v>
      </c>
      <c r="W98" s="19">
        <v>5030.33</v>
      </c>
      <c r="X98" s="19">
        <v>179.58</v>
      </c>
      <c r="Y98" s="16"/>
      <c r="Z98" s="19">
        <v>35333.86</v>
      </c>
      <c r="AA98" s="19">
        <v>1507.77</v>
      </c>
      <c r="AB98" s="22">
        <v>0</v>
      </c>
      <c r="AC98" s="19">
        <v>1225.24</v>
      </c>
      <c r="AD98" s="19">
        <v>17573.44</v>
      </c>
      <c r="AE98" s="19">
        <v>346.25</v>
      </c>
      <c r="AF98" s="19">
        <v>82.34</v>
      </c>
      <c r="AG98" s="19">
        <v>43662.55</v>
      </c>
      <c r="AH98" s="16"/>
      <c r="AI98" s="19">
        <v>270.6</v>
      </c>
      <c r="AJ98" s="16"/>
      <c r="AK98" s="19">
        <v>9677.04</v>
      </c>
      <c r="AL98" s="19">
        <v>574.56</v>
      </c>
      <c r="AM98" s="19">
        <v>1505.83</v>
      </c>
      <c r="AN98" s="19">
        <v>49334.05</v>
      </c>
      <c r="AO98" s="22">
        <v>0</v>
      </c>
      <c r="AP98" s="19">
        <v>8099.41</v>
      </c>
      <c r="AQ98" s="16"/>
      <c r="AR98" s="19">
        <v>33398.84</v>
      </c>
      <c r="AS98" s="19">
        <v>112.06</v>
      </c>
      <c r="AT98" s="19">
        <v>31616.06</v>
      </c>
      <c r="AU98" s="16"/>
      <c r="AV98" s="16"/>
      <c r="AW98" s="36">
        <v>369488.43</v>
      </c>
    </row>
    <row r="99" spans="1:49" ht="15">
      <c r="A99" s="30" t="str">
        <f t="shared" si="0"/>
        <v>ZUSZ/41142</v>
      </c>
      <c r="B99" s="28" t="s">
        <v>141</v>
      </c>
      <c r="C99" s="21" t="s">
        <v>142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22">
        <v>0</v>
      </c>
      <c r="O99" s="22">
        <v>0</v>
      </c>
      <c r="P99" s="16"/>
      <c r="Q99" s="16"/>
      <c r="R99" s="22">
        <v>0</v>
      </c>
      <c r="S99" s="16"/>
      <c r="T99" s="16"/>
      <c r="U99" s="16"/>
      <c r="V99" s="16"/>
      <c r="W99" s="16"/>
      <c r="X99" s="16"/>
      <c r="Y99" s="22">
        <v>0</v>
      </c>
      <c r="Z99" s="16"/>
      <c r="AA99" s="16"/>
      <c r="AB99" s="22">
        <v>0</v>
      </c>
      <c r="AC99" s="16"/>
      <c r="AD99" s="16"/>
      <c r="AE99" s="16"/>
      <c r="AF99" s="16"/>
      <c r="AG99" s="16"/>
      <c r="AH99" s="16"/>
      <c r="AI99" s="16"/>
      <c r="AJ99" s="16"/>
      <c r="AK99" s="22">
        <v>0</v>
      </c>
      <c r="AL99" s="16"/>
      <c r="AM99" s="22">
        <v>0</v>
      </c>
      <c r="AN99" s="16"/>
      <c r="AO99" s="16"/>
      <c r="AP99" s="16"/>
      <c r="AQ99" s="16"/>
      <c r="AR99" s="16"/>
      <c r="AS99" s="16"/>
      <c r="AT99" s="16"/>
      <c r="AU99" s="16"/>
      <c r="AV99" s="16"/>
      <c r="AW99" s="17">
        <v>0</v>
      </c>
    </row>
    <row r="100" spans="1:49" ht="15">
      <c r="A100" s="30" t="str">
        <f t="shared" si="0"/>
        <v>ZUSZ/41150</v>
      </c>
      <c r="B100" s="28" t="s">
        <v>143</v>
      </c>
      <c r="C100" s="21" t="s">
        <v>144</v>
      </c>
      <c r="D100" s="19">
        <v>62287.53</v>
      </c>
      <c r="E100" s="19">
        <v>8102.04</v>
      </c>
      <c r="F100" s="19">
        <v>4835.12</v>
      </c>
      <c r="G100" s="19">
        <v>5014.03</v>
      </c>
      <c r="H100" s="19">
        <v>7479.77</v>
      </c>
      <c r="I100" s="19">
        <v>7649.69</v>
      </c>
      <c r="J100" s="19">
        <v>1939.25</v>
      </c>
      <c r="K100" s="19">
        <v>2318.62</v>
      </c>
      <c r="L100" s="19">
        <v>5488.08</v>
      </c>
      <c r="M100" s="19">
        <v>18200.01</v>
      </c>
      <c r="N100" s="19">
        <v>2016.63</v>
      </c>
      <c r="O100" s="19">
        <v>4204.95</v>
      </c>
      <c r="P100" s="19">
        <v>13185.14</v>
      </c>
      <c r="Q100" s="19">
        <v>5165.76</v>
      </c>
      <c r="R100" s="19">
        <v>9067.64</v>
      </c>
      <c r="S100" s="19">
        <v>5647.34</v>
      </c>
      <c r="T100" s="19">
        <v>5053.67</v>
      </c>
      <c r="U100" s="19">
        <v>5032.07</v>
      </c>
      <c r="V100" s="19">
        <v>1556.31</v>
      </c>
      <c r="W100" s="19">
        <v>3472.99</v>
      </c>
      <c r="X100" s="19">
        <v>9146.76</v>
      </c>
      <c r="Y100" s="19">
        <v>5386.02</v>
      </c>
      <c r="Z100" s="19">
        <v>13810.35</v>
      </c>
      <c r="AA100" s="19">
        <v>4492.6</v>
      </c>
      <c r="AB100" s="19">
        <v>7684.31</v>
      </c>
      <c r="AC100" s="19">
        <v>21374.49</v>
      </c>
      <c r="AD100" s="19">
        <v>8864.94</v>
      </c>
      <c r="AE100" s="19">
        <v>2125.36</v>
      </c>
      <c r="AF100" s="19">
        <v>3193.38</v>
      </c>
      <c r="AG100" s="19">
        <v>10678.36</v>
      </c>
      <c r="AH100" s="19">
        <v>4472.4</v>
      </c>
      <c r="AI100" s="19">
        <v>3741.19</v>
      </c>
      <c r="AJ100" s="19">
        <v>5910.12</v>
      </c>
      <c r="AK100" s="19">
        <v>10225.29</v>
      </c>
      <c r="AL100" s="19">
        <v>7756</v>
      </c>
      <c r="AM100" s="19">
        <v>7973.52</v>
      </c>
      <c r="AN100" s="19">
        <v>13285.76</v>
      </c>
      <c r="AO100" s="19">
        <v>6371.73</v>
      </c>
      <c r="AP100" s="19">
        <v>6751.92</v>
      </c>
      <c r="AQ100" s="19">
        <v>5280.61</v>
      </c>
      <c r="AR100" s="19">
        <v>23481.45</v>
      </c>
      <c r="AS100" s="19">
        <v>1315.57</v>
      </c>
      <c r="AT100" s="19">
        <v>3685.21</v>
      </c>
      <c r="AU100" s="16"/>
      <c r="AV100" s="19">
        <v>2360.68</v>
      </c>
      <c r="AW100" s="36">
        <v>367084.66</v>
      </c>
    </row>
    <row r="101" spans="1:49" ht="15">
      <c r="A101" s="30" t="str">
        <f t="shared" si="0"/>
        <v>ZUSZ/41151</v>
      </c>
      <c r="B101" s="28" t="s">
        <v>145</v>
      </c>
      <c r="C101" s="21" t="s">
        <v>1339</v>
      </c>
      <c r="D101" s="19">
        <v>21494.2</v>
      </c>
      <c r="E101" s="19">
        <v>2092.65</v>
      </c>
      <c r="F101" s="19">
        <v>1908.16</v>
      </c>
      <c r="G101" s="19">
        <v>1308.75</v>
      </c>
      <c r="H101" s="19">
        <v>2727.43</v>
      </c>
      <c r="I101" s="19">
        <v>10303.11</v>
      </c>
      <c r="J101" s="19">
        <v>1841.49</v>
      </c>
      <c r="K101" s="19">
        <v>653.11</v>
      </c>
      <c r="L101" s="19">
        <v>595.4</v>
      </c>
      <c r="M101" s="19">
        <v>4508.53</v>
      </c>
      <c r="N101" s="19">
        <v>278.29</v>
      </c>
      <c r="O101" s="19">
        <v>1667.63</v>
      </c>
      <c r="P101" s="19">
        <v>3281.23</v>
      </c>
      <c r="Q101" s="19">
        <v>576.95</v>
      </c>
      <c r="R101" s="19">
        <v>2897.89</v>
      </c>
      <c r="S101" s="19">
        <v>689.15</v>
      </c>
      <c r="T101" s="19">
        <v>1722.15</v>
      </c>
      <c r="U101" s="19">
        <v>688.41</v>
      </c>
      <c r="V101" s="19">
        <v>595.16</v>
      </c>
      <c r="W101" s="19">
        <v>2549.61</v>
      </c>
      <c r="X101" s="19">
        <v>2918.06</v>
      </c>
      <c r="Y101" s="19">
        <v>1490.82</v>
      </c>
      <c r="Z101" s="19">
        <v>1536.45</v>
      </c>
      <c r="AA101" s="19">
        <v>1619.8</v>
      </c>
      <c r="AB101" s="19">
        <v>3482.46</v>
      </c>
      <c r="AC101" s="19">
        <v>4494.93</v>
      </c>
      <c r="AD101" s="19">
        <v>3853.99</v>
      </c>
      <c r="AE101" s="19">
        <v>805</v>
      </c>
      <c r="AF101" s="19">
        <v>772.28</v>
      </c>
      <c r="AG101" s="19">
        <v>1632.2</v>
      </c>
      <c r="AH101" s="19">
        <v>1816.88</v>
      </c>
      <c r="AI101" s="19">
        <v>884.9</v>
      </c>
      <c r="AJ101" s="19">
        <v>1637.91</v>
      </c>
      <c r="AK101" s="19">
        <v>3932.54</v>
      </c>
      <c r="AL101" s="19">
        <v>1225</v>
      </c>
      <c r="AM101" s="19">
        <v>5688.7</v>
      </c>
      <c r="AN101" s="19">
        <v>8663.24</v>
      </c>
      <c r="AO101" s="19">
        <v>3778.34</v>
      </c>
      <c r="AP101" s="19">
        <v>6658.02</v>
      </c>
      <c r="AQ101" s="19">
        <v>1584.77</v>
      </c>
      <c r="AR101" s="19">
        <v>1676.33</v>
      </c>
      <c r="AS101" s="19">
        <v>1460.02</v>
      </c>
      <c r="AT101" s="19">
        <v>503.99</v>
      </c>
      <c r="AU101" s="16"/>
      <c r="AV101" s="19">
        <v>831.73</v>
      </c>
      <c r="AW101" s="36">
        <v>125327.66</v>
      </c>
    </row>
    <row r="102" spans="1:49" ht="15">
      <c r="A102" s="30" t="str">
        <f t="shared" si="0"/>
        <v>ZUSZ/41160</v>
      </c>
      <c r="B102" s="28" t="s">
        <v>146</v>
      </c>
      <c r="C102" s="21" t="s">
        <v>147</v>
      </c>
      <c r="D102" s="19">
        <v>178455.83</v>
      </c>
      <c r="E102" s="19">
        <v>4018.21</v>
      </c>
      <c r="F102" s="19">
        <v>1108.51</v>
      </c>
      <c r="G102" s="19">
        <v>5326.34</v>
      </c>
      <c r="H102" s="19">
        <v>2360.42</v>
      </c>
      <c r="I102" s="19">
        <v>12825.46</v>
      </c>
      <c r="J102" s="19">
        <v>1090.41</v>
      </c>
      <c r="K102" s="19">
        <v>2328.53</v>
      </c>
      <c r="L102" s="19">
        <v>5193.74</v>
      </c>
      <c r="M102" s="19">
        <v>14627.26</v>
      </c>
      <c r="N102" s="19">
        <v>1589.16</v>
      </c>
      <c r="O102" s="19">
        <v>8570.6</v>
      </c>
      <c r="P102" s="19">
        <v>4137.75</v>
      </c>
      <c r="Q102" s="19">
        <v>3296.45</v>
      </c>
      <c r="R102" s="19">
        <v>13685.99</v>
      </c>
      <c r="S102" s="19">
        <v>1772.7</v>
      </c>
      <c r="T102" s="19">
        <v>10135.82</v>
      </c>
      <c r="U102" s="19">
        <v>5166.94</v>
      </c>
      <c r="V102" s="19">
        <v>2784.29</v>
      </c>
      <c r="W102" s="19">
        <v>5091.02</v>
      </c>
      <c r="X102" s="19">
        <v>6103.94</v>
      </c>
      <c r="Y102" s="19">
        <v>6268.71</v>
      </c>
      <c r="Z102" s="19">
        <v>8241.37</v>
      </c>
      <c r="AA102" s="19">
        <v>2396.93</v>
      </c>
      <c r="AB102" s="19">
        <v>4959.8</v>
      </c>
      <c r="AC102" s="19">
        <v>25333.95</v>
      </c>
      <c r="AD102" s="19">
        <v>5140.43</v>
      </c>
      <c r="AE102" s="19">
        <v>4690.95</v>
      </c>
      <c r="AF102" s="19">
        <v>3621.24</v>
      </c>
      <c r="AG102" s="19">
        <v>4519.48</v>
      </c>
      <c r="AH102" s="19">
        <v>10455.07</v>
      </c>
      <c r="AI102" s="19">
        <v>8221.19</v>
      </c>
      <c r="AJ102" s="19">
        <v>6484.86</v>
      </c>
      <c r="AK102" s="19">
        <v>42809.28</v>
      </c>
      <c r="AL102" s="19">
        <v>9933.93</v>
      </c>
      <c r="AM102" s="19">
        <v>4572.17</v>
      </c>
      <c r="AN102" s="19">
        <v>5228.76</v>
      </c>
      <c r="AO102" s="19">
        <v>8875.53</v>
      </c>
      <c r="AP102" s="19">
        <v>19939.17</v>
      </c>
      <c r="AQ102" s="19">
        <v>3879.6</v>
      </c>
      <c r="AR102" s="19">
        <v>12778.87</v>
      </c>
      <c r="AS102" s="19">
        <v>6751.92</v>
      </c>
      <c r="AT102" s="19">
        <v>2864.04</v>
      </c>
      <c r="AU102" s="16"/>
      <c r="AV102" s="19">
        <v>5312.12</v>
      </c>
      <c r="AW102" s="36">
        <v>502948.74</v>
      </c>
    </row>
    <row r="103" spans="1:49" ht="15">
      <c r="A103" s="30" t="str">
        <f t="shared" si="0"/>
        <v>ZUSZ/41170</v>
      </c>
      <c r="B103" s="28" t="s">
        <v>148</v>
      </c>
      <c r="C103" s="21" t="s">
        <v>1340</v>
      </c>
      <c r="D103" s="19">
        <v>216223.64</v>
      </c>
      <c r="E103" s="19">
        <v>39711.41</v>
      </c>
      <c r="F103" s="19">
        <v>7877.23</v>
      </c>
      <c r="G103" s="19">
        <v>30355.35</v>
      </c>
      <c r="H103" s="19">
        <v>69430.69</v>
      </c>
      <c r="I103" s="19">
        <v>52357.96</v>
      </c>
      <c r="J103" s="19">
        <v>4650.28</v>
      </c>
      <c r="K103" s="19">
        <v>50409.5</v>
      </c>
      <c r="L103" s="19">
        <v>15369.63</v>
      </c>
      <c r="M103" s="19">
        <v>70335.69</v>
      </c>
      <c r="N103" s="19">
        <v>14103.85</v>
      </c>
      <c r="O103" s="19">
        <v>11333.89</v>
      </c>
      <c r="P103" s="19">
        <v>43453.41</v>
      </c>
      <c r="Q103" s="19">
        <v>4581.35</v>
      </c>
      <c r="R103" s="19">
        <v>65383.76</v>
      </c>
      <c r="S103" s="19">
        <v>44012.94</v>
      </c>
      <c r="T103" s="19">
        <v>24507.14</v>
      </c>
      <c r="U103" s="19">
        <v>56239.56</v>
      </c>
      <c r="V103" s="19">
        <v>12928.47</v>
      </c>
      <c r="W103" s="19">
        <v>25334.53</v>
      </c>
      <c r="X103" s="19">
        <v>53617.48</v>
      </c>
      <c r="Y103" s="19">
        <v>33337.87</v>
      </c>
      <c r="Z103" s="19">
        <v>69166.58</v>
      </c>
      <c r="AA103" s="19">
        <v>18881.69</v>
      </c>
      <c r="AB103" s="19">
        <v>59406.16</v>
      </c>
      <c r="AC103" s="19">
        <v>27325.52</v>
      </c>
      <c r="AD103" s="19">
        <v>11686.91</v>
      </c>
      <c r="AE103" s="19">
        <v>7547.95</v>
      </c>
      <c r="AF103" s="19">
        <v>25130.71</v>
      </c>
      <c r="AG103" s="19">
        <v>34485.54</v>
      </c>
      <c r="AH103" s="19">
        <v>64546.54</v>
      </c>
      <c r="AI103" s="19">
        <v>4807.4</v>
      </c>
      <c r="AJ103" s="19">
        <v>27656.03</v>
      </c>
      <c r="AK103" s="19">
        <v>60441.47</v>
      </c>
      <c r="AL103" s="19">
        <v>27673.81</v>
      </c>
      <c r="AM103" s="19">
        <v>11817.95</v>
      </c>
      <c r="AN103" s="19">
        <v>77022.56</v>
      </c>
      <c r="AO103" s="19">
        <v>105865.96</v>
      </c>
      <c r="AP103" s="19">
        <v>24536.6</v>
      </c>
      <c r="AQ103" s="19">
        <v>33107.01</v>
      </c>
      <c r="AR103" s="19">
        <v>83872.61</v>
      </c>
      <c r="AS103" s="19">
        <v>12017.21</v>
      </c>
      <c r="AT103" s="19">
        <v>43507.57</v>
      </c>
      <c r="AU103" s="16"/>
      <c r="AV103" s="19">
        <v>15425.06</v>
      </c>
      <c r="AW103" s="36">
        <v>1791484.47</v>
      </c>
    </row>
    <row r="104" spans="1:49" ht="15">
      <c r="A104" s="30" t="str">
        <f t="shared" si="0"/>
        <v>ZUSZ/41172</v>
      </c>
      <c r="B104" s="28" t="s">
        <v>149</v>
      </c>
      <c r="C104" s="21" t="s">
        <v>150</v>
      </c>
      <c r="D104" s="16"/>
      <c r="E104" s="16"/>
      <c r="F104" s="16"/>
      <c r="G104" s="16"/>
      <c r="H104" s="22">
        <v>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22">
        <v>0</v>
      </c>
      <c r="U104" s="16"/>
      <c r="V104" s="22">
        <v>0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22">
        <v>0</v>
      </c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7">
        <v>0</v>
      </c>
    </row>
    <row r="105" spans="1:49" ht="15">
      <c r="A105" s="30" t="str">
        <f t="shared" si="0"/>
        <v>ZUSZ/41173</v>
      </c>
      <c r="B105" s="28" t="s">
        <v>151</v>
      </c>
      <c r="C105" s="21" t="s">
        <v>152</v>
      </c>
      <c r="D105" s="16"/>
      <c r="E105" s="22">
        <v>0</v>
      </c>
      <c r="F105" s="16"/>
      <c r="G105" s="19">
        <v>780</v>
      </c>
      <c r="H105" s="19">
        <v>708</v>
      </c>
      <c r="I105" s="19">
        <v>203.99</v>
      </c>
      <c r="J105" s="19">
        <v>120</v>
      </c>
      <c r="K105" s="16"/>
      <c r="L105" s="19">
        <v>250</v>
      </c>
      <c r="M105" s="19">
        <v>3204</v>
      </c>
      <c r="N105" s="16"/>
      <c r="O105" s="16"/>
      <c r="P105" s="19">
        <v>720</v>
      </c>
      <c r="Q105" s="16"/>
      <c r="R105" s="19">
        <v>765</v>
      </c>
      <c r="S105" s="16"/>
      <c r="T105" s="19">
        <v>1009.5</v>
      </c>
      <c r="U105" s="16"/>
      <c r="V105" s="16"/>
      <c r="W105" s="19">
        <v>250</v>
      </c>
      <c r="X105" s="19">
        <v>87</v>
      </c>
      <c r="Y105" s="16"/>
      <c r="Z105" s="19">
        <v>549.6</v>
      </c>
      <c r="AA105" s="16"/>
      <c r="AB105" s="19">
        <v>195</v>
      </c>
      <c r="AC105" s="19">
        <v>16135.2</v>
      </c>
      <c r="AD105" s="16"/>
      <c r="AE105" s="19">
        <v>340.01</v>
      </c>
      <c r="AF105" s="16"/>
      <c r="AG105" s="19">
        <v>3016.86</v>
      </c>
      <c r="AH105" s="16"/>
      <c r="AI105" s="19">
        <v>5166</v>
      </c>
      <c r="AJ105" s="19">
        <v>3952.59</v>
      </c>
      <c r="AK105" s="16"/>
      <c r="AL105" s="16"/>
      <c r="AM105" s="19">
        <v>5096.95</v>
      </c>
      <c r="AN105" s="19">
        <v>470</v>
      </c>
      <c r="AO105" s="16"/>
      <c r="AP105" s="19">
        <v>5479.95</v>
      </c>
      <c r="AQ105" s="16"/>
      <c r="AR105" s="16"/>
      <c r="AS105" s="16"/>
      <c r="AT105" s="16"/>
      <c r="AU105" s="16"/>
      <c r="AV105" s="19">
        <v>1015</v>
      </c>
      <c r="AW105" s="36">
        <v>49514.65</v>
      </c>
    </row>
    <row r="106" spans="1:49" ht="15">
      <c r="A106" s="30" t="str">
        <f aca="true" t="shared" si="1" ref="A106:A169">LEFT(B106,14)</f>
        <v>ZUSZ/41174</v>
      </c>
      <c r="B106" s="28" t="s">
        <v>992</v>
      </c>
      <c r="C106" s="21" t="s">
        <v>993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22">
        <v>0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7">
        <v>0</v>
      </c>
    </row>
    <row r="107" spans="1:49" ht="15">
      <c r="A107" s="30" t="str">
        <f t="shared" si="1"/>
        <v>ZUSZ/41175</v>
      </c>
      <c r="B107" s="28" t="s">
        <v>153</v>
      </c>
      <c r="C107" s="21" t="s">
        <v>154</v>
      </c>
      <c r="D107" s="19">
        <v>8547.02</v>
      </c>
      <c r="E107" s="19">
        <v>7761.3</v>
      </c>
      <c r="F107" s="16"/>
      <c r="G107" s="16"/>
      <c r="H107" s="16"/>
      <c r="I107" s="16"/>
      <c r="J107" s="19">
        <v>105</v>
      </c>
      <c r="K107" s="16"/>
      <c r="L107" s="16"/>
      <c r="M107" s="19">
        <v>8104.48</v>
      </c>
      <c r="N107" s="16"/>
      <c r="O107" s="19">
        <v>3255.81</v>
      </c>
      <c r="P107" s="19">
        <v>1426.42</v>
      </c>
      <c r="Q107" s="16"/>
      <c r="R107" s="19">
        <v>788.93</v>
      </c>
      <c r="S107" s="16"/>
      <c r="T107" s="16"/>
      <c r="U107" s="19">
        <v>473.55</v>
      </c>
      <c r="V107" s="16"/>
      <c r="W107" s="16"/>
      <c r="X107" s="19">
        <v>34215.78</v>
      </c>
      <c r="Y107" s="16"/>
      <c r="Z107" s="16"/>
      <c r="AA107" s="16"/>
      <c r="AB107" s="19">
        <v>1323.48</v>
      </c>
      <c r="AC107" s="16"/>
      <c r="AD107" s="19">
        <v>88.56</v>
      </c>
      <c r="AE107" s="16"/>
      <c r="AF107" s="19">
        <v>5381.25</v>
      </c>
      <c r="AG107" s="19">
        <v>13464.07</v>
      </c>
      <c r="AH107" s="19">
        <v>2704</v>
      </c>
      <c r="AI107" s="19">
        <v>196.8</v>
      </c>
      <c r="AJ107" s="16"/>
      <c r="AK107" s="19">
        <v>1164</v>
      </c>
      <c r="AL107" s="19">
        <v>170</v>
      </c>
      <c r="AM107" s="16"/>
      <c r="AN107" s="19">
        <v>4002.42</v>
      </c>
      <c r="AO107" s="19">
        <v>12317</v>
      </c>
      <c r="AP107" s="16"/>
      <c r="AQ107" s="16"/>
      <c r="AR107" s="19">
        <v>6918.81</v>
      </c>
      <c r="AS107" s="19">
        <v>9987.86</v>
      </c>
      <c r="AT107" s="19">
        <v>1999.49</v>
      </c>
      <c r="AU107" s="16"/>
      <c r="AV107" s="16"/>
      <c r="AW107" s="36">
        <v>124396.03</v>
      </c>
    </row>
    <row r="108" spans="1:49" ht="15">
      <c r="A108" s="30" t="str">
        <f t="shared" si="1"/>
        <v>ZUSZ/41176</v>
      </c>
      <c r="B108" s="28" t="s">
        <v>155</v>
      </c>
      <c r="C108" s="21" t="s">
        <v>156</v>
      </c>
      <c r="D108" s="22">
        <v>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7">
        <v>0</v>
      </c>
    </row>
    <row r="109" spans="1:49" ht="15">
      <c r="A109" s="30" t="str">
        <f t="shared" si="1"/>
        <v>ZUSZ/41177</v>
      </c>
      <c r="B109" s="28" t="s">
        <v>157</v>
      </c>
      <c r="C109" s="21" t="s">
        <v>158</v>
      </c>
      <c r="D109" s="16"/>
      <c r="E109" s="16"/>
      <c r="F109" s="16"/>
      <c r="G109" s="16"/>
      <c r="H109" s="16"/>
      <c r="I109" s="22">
        <v>0</v>
      </c>
      <c r="J109" s="16"/>
      <c r="K109" s="16"/>
      <c r="L109" s="22">
        <v>0</v>
      </c>
      <c r="M109" s="22">
        <v>0</v>
      </c>
      <c r="N109" s="16"/>
      <c r="O109" s="16"/>
      <c r="P109" s="16"/>
      <c r="Q109" s="16"/>
      <c r="R109" s="22">
        <v>0</v>
      </c>
      <c r="S109" s="16"/>
      <c r="T109" s="16"/>
      <c r="U109" s="16"/>
      <c r="V109" s="16"/>
      <c r="W109" s="16"/>
      <c r="X109" s="22">
        <v>0</v>
      </c>
      <c r="Y109" s="16"/>
      <c r="Z109" s="22">
        <v>0</v>
      </c>
      <c r="AA109" s="16"/>
      <c r="AB109" s="16"/>
      <c r="AC109" s="22">
        <v>0</v>
      </c>
      <c r="AD109" s="22">
        <v>0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22">
        <v>0</v>
      </c>
      <c r="AO109" s="16"/>
      <c r="AP109" s="16"/>
      <c r="AQ109" s="16"/>
      <c r="AR109" s="22">
        <v>0</v>
      </c>
      <c r="AS109" s="16"/>
      <c r="AT109" s="16"/>
      <c r="AU109" s="16"/>
      <c r="AV109" s="16"/>
      <c r="AW109" s="17">
        <v>0</v>
      </c>
    </row>
    <row r="110" spans="1:49" ht="15">
      <c r="A110" s="30" t="str">
        <f t="shared" si="1"/>
        <v>ZUSZ/41180</v>
      </c>
      <c r="B110" s="28" t="s">
        <v>159</v>
      </c>
      <c r="C110" s="21" t="s">
        <v>160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22">
        <v>0</v>
      </c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7">
        <v>0</v>
      </c>
    </row>
    <row r="111" spans="1:49" ht="15">
      <c r="A111" s="30" t="str">
        <f t="shared" si="1"/>
        <v>ZUSZ/41181</v>
      </c>
      <c r="B111" s="28" t="s">
        <v>161</v>
      </c>
      <c r="C111" s="21" t="s">
        <v>1341</v>
      </c>
      <c r="D111" s="19">
        <v>79313.92</v>
      </c>
      <c r="E111" s="19">
        <v>18120.3</v>
      </c>
      <c r="F111" s="19">
        <v>10716.48</v>
      </c>
      <c r="G111" s="19">
        <v>5191.49</v>
      </c>
      <c r="H111" s="19">
        <v>12499.36</v>
      </c>
      <c r="I111" s="19">
        <v>9894.81</v>
      </c>
      <c r="J111" s="19">
        <v>7564.88</v>
      </c>
      <c r="K111" s="19">
        <v>14224.03</v>
      </c>
      <c r="L111" s="19">
        <v>9707.51</v>
      </c>
      <c r="M111" s="19">
        <v>33906.03</v>
      </c>
      <c r="N111" s="19">
        <v>4741.47</v>
      </c>
      <c r="O111" s="19">
        <v>3955.33</v>
      </c>
      <c r="P111" s="19">
        <v>25350.43</v>
      </c>
      <c r="Q111" s="19">
        <v>11381.92</v>
      </c>
      <c r="R111" s="19">
        <v>15874.52</v>
      </c>
      <c r="S111" s="19">
        <v>6638.52</v>
      </c>
      <c r="T111" s="19">
        <v>10743.62</v>
      </c>
      <c r="U111" s="19">
        <v>12937.58</v>
      </c>
      <c r="V111" s="19">
        <v>10140.13</v>
      </c>
      <c r="W111" s="19">
        <v>9180.38</v>
      </c>
      <c r="X111" s="19">
        <v>23153.35</v>
      </c>
      <c r="Y111" s="19">
        <v>11593.01</v>
      </c>
      <c r="Z111" s="19">
        <v>21192.2</v>
      </c>
      <c r="AA111" s="19">
        <v>6948.57</v>
      </c>
      <c r="AB111" s="19">
        <v>8499.91</v>
      </c>
      <c r="AC111" s="19">
        <v>11629.72</v>
      </c>
      <c r="AD111" s="19">
        <v>11630.56</v>
      </c>
      <c r="AE111" s="19">
        <v>9653.82</v>
      </c>
      <c r="AF111" s="19">
        <v>10812.3</v>
      </c>
      <c r="AG111" s="19">
        <v>26414.09</v>
      </c>
      <c r="AH111" s="19">
        <v>14285.14</v>
      </c>
      <c r="AI111" s="19">
        <v>12120.59</v>
      </c>
      <c r="AJ111" s="19">
        <v>11314.38</v>
      </c>
      <c r="AK111" s="19">
        <v>9428.59</v>
      </c>
      <c r="AL111" s="19">
        <v>11033.46</v>
      </c>
      <c r="AM111" s="19">
        <v>5167.86</v>
      </c>
      <c r="AN111" s="19">
        <v>19813.49</v>
      </c>
      <c r="AO111" s="19">
        <v>22646.66</v>
      </c>
      <c r="AP111" s="19">
        <v>18648.23</v>
      </c>
      <c r="AQ111" s="19">
        <v>10216.72</v>
      </c>
      <c r="AR111" s="19">
        <v>13788</v>
      </c>
      <c r="AS111" s="19">
        <v>7603.73</v>
      </c>
      <c r="AT111" s="19">
        <v>18012.26</v>
      </c>
      <c r="AU111" s="16"/>
      <c r="AV111" s="19">
        <v>4455.8</v>
      </c>
      <c r="AW111" s="36">
        <v>632145.15</v>
      </c>
    </row>
    <row r="112" spans="1:49" ht="15">
      <c r="A112" s="30" t="str">
        <f t="shared" si="1"/>
        <v>ZUSZ/41200</v>
      </c>
      <c r="B112" s="28" t="s">
        <v>162</v>
      </c>
      <c r="C112" s="21" t="s">
        <v>163</v>
      </c>
      <c r="D112" s="19">
        <v>2498515.92</v>
      </c>
      <c r="E112" s="19">
        <v>699152.06</v>
      </c>
      <c r="F112" s="19">
        <v>441483.67</v>
      </c>
      <c r="G112" s="19">
        <v>484165.48</v>
      </c>
      <c r="H112" s="19">
        <v>758921.38</v>
      </c>
      <c r="I112" s="19">
        <v>442632.92</v>
      </c>
      <c r="J112" s="19">
        <v>361169.66</v>
      </c>
      <c r="K112" s="19">
        <v>394165.27</v>
      </c>
      <c r="L112" s="19">
        <v>335640.68</v>
      </c>
      <c r="M112" s="19">
        <v>1235344.19</v>
      </c>
      <c r="N112" s="19">
        <v>363533.5</v>
      </c>
      <c r="O112" s="19">
        <v>360107.72</v>
      </c>
      <c r="P112" s="19">
        <v>837834.05</v>
      </c>
      <c r="Q112" s="19">
        <v>417346.72</v>
      </c>
      <c r="R112" s="19">
        <v>810523.22</v>
      </c>
      <c r="S112" s="19">
        <v>700360.15</v>
      </c>
      <c r="T112" s="19">
        <v>753965.73</v>
      </c>
      <c r="U112" s="19">
        <v>506058.08</v>
      </c>
      <c r="V112" s="19">
        <v>503414.77</v>
      </c>
      <c r="W112" s="19">
        <v>672396.86</v>
      </c>
      <c r="X112" s="19">
        <v>720902.49</v>
      </c>
      <c r="Y112" s="19">
        <v>605529.02</v>
      </c>
      <c r="Z112" s="19">
        <v>581221.75</v>
      </c>
      <c r="AA112" s="19">
        <v>290072.48</v>
      </c>
      <c r="AB112" s="19">
        <v>647836.25</v>
      </c>
      <c r="AC112" s="19">
        <v>568170.04</v>
      </c>
      <c r="AD112" s="19">
        <v>754412.06</v>
      </c>
      <c r="AE112" s="19">
        <v>420168.54</v>
      </c>
      <c r="AF112" s="19">
        <v>561624.5</v>
      </c>
      <c r="AG112" s="19">
        <v>772170.94</v>
      </c>
      <c r="AH112" s="19">
        <v>355202.4</v>
      </c>
      <c r="AI112" s="19">
        <v>408150.64</v>
      </c>
      <c r="AJ112" s="19">
        <v>462325.16</v>
      </c>
      <c r="AK112" s="19">
        <v>924441.71</v>
      </c>
      <c r="AL112" s="19">
        <v>530569.24</v>
      </c>
      <c r="AM112" s="19">
        <v>667627.34</v>
      </c>
      <c r="AN112" s="19">
        <v>871874.15</v>
      </c>
      <c r="AO112" s="19">
        <v>1113385.65</v>
      </c>
      <c r="AP112" s="19">
        <v>641839.59</v>
      </c>
      <c r="AQ112" s="19">
        <v>1595913.49</v>
      </c>
      <c r="AR112" s="19">
        <v>886753.58</v>
      </c>
      <c r="AS112" s="19">
        <v>553435.5</v>
      </c>
      <c r="AT112" s="19">
        <v>418083.68</v>
      </c>
      <c r="AU112" s="16"/>
      <c r="AV112" s="19">
        <v>213438.51</v>
      </c>
      <c r="AW112" s="36">
        <v>29141880.74</v>
      </c>
    </row>
    <row r="113" spans="1:49" ht="15">
      <c r="A113" s="30" t="str">
        <f>LEFT(B113,14)</f>
        <v>ZUSZ/41201</v>
      </c>
      <c r="B113" s="28" t="s">
        <v>164</v>
      </c>
      <c r="C113" s="21" t="s">
        <v>165</v>
      </c>
      <c r="D113" s="19">
        <v>316923.53</v>
      </c>
      <c r="E113" s="19">
        <v>357652.5</v>
      </c>
      <c r="F113" s="19">
        <v>178868.81</v>
      </c>
      <c r="G113" s="19">
        <v>176064.72</v>
      </c>
      <c r="H113" s="19">
        <v>331825.96</v>
      </c>
      <c r="I113" s="19">
        <v>284563.36</v>
      </c>
      <c r="J113" s="19">
        <v>118722.4</v>
      </c>
      <c r="K113" s="19">
        <v>230557.3</v>
      </c>
      <c r="L113" s="19">
        <v>89936.65</v>
      </c>
      <c r="M113" s="19">
        <v>302087.95</v>
      </c>
      <c r="N113" s="19">
        <v>16035.48</v>
      </c>
      <c r="O113" s="19">
        <v>71480.85</v>
      </c>
      <c r="P113" s="19">
        <v>231064.02</v>
      </c>
      <c r="Q113" s="19">
        <v>108339.3</v>
      </c>
      <c r="R113" s="19">
        <v>260868.48</v>
      </c>
      <c r="S113" s="19">
        <v>310841.45</v>
      </c>
      <c r="T113" s="19">
        <v>277849.39</v>
      </c>
      <c r="U113" s="19">
        <v>265710.36</v>
      </c>
      <c r="V113" s="19">
        <v>261139.23</v>
      </c>
      <c r="W113" s="19">
        <v>131803.56</v>
      </c>
      <c r="X113" s="19">
        <v>214746.42</v>
      </c>
      <c r="Y113" s="19">
        <v>238807.53</v>
      </c>
      <c r="Z113" s="19">
        <v>262513.34</v>
      </c>
      <c r="AA113" s="19">
        <v>106077.7</v>
      </c>
      <c r="AB113" s="19">
        <v>245359.73</v>
      </c>
      <c r="AC113" s="19">
        <v>234166.96</v>
      </c>
      <c r="AD113" s="19">
        <v>126086.78</v>
      </c>
      <c r="AE113" s="19">
        <v>172896.99</v>
      </c>
      <c r="AF113" s="19">
        <v>252670.01</v>
      </c>
      <c r="AG113" s="19">
        <v>239265.74</v>
      </c>
      <c r="AH113" s="19">
        <v>108025.63</v>
      </c>
      <c r="AI113" s="19">
        <v>151465.37</v>
      </c>
      <c r="AJ113" s="19">
        <v>275786.69</v>
      </c>
      <c r="AK113" s="19">
        <v>382212.75</v>
      </c>
      <c r="AL113" s="19">
        <v>273362.63</v>
      </c>
      <c r="AM113" s="19">
        <v>285486.21</v>
      </c>
      <c r="AN113" s="19">
        <v>70717.43</v>
      </c>
      <c r="AO113" s="19">
        <v>427503.74</v>
      </c>
      <c r="AP113" s="19">
        <v>343777.75</v>
      </c>
      <c r="AQ113" s="19">
        <v>446659.89</v>
      </c>
      <c r="AR113" s="19">
        <v>323969.18</v>
      </c>
      <c r="AS113" s="19">
        <v>190492.32</v>
      </c>
      <c r="AT113" s="19">
        <v>100803.5</v>
      </c>
      <c r="AU113" s="16"/>
      <c r="AV113" s="19">
        <v>76329.09</v>
      </c>
      <c r="AW113" s="36">
        <v>9871518.68</v>
      </c>
    </row>
    <row r="114" spans="1:49" ht="15">
      <c r="A114" s="30" t="str">
        <f aca="true" t="shared" si="2" ref="A114:A123">LEFT(B114,14)</f>
        <v>ZUSZ/41202</v>
      </c>
      <c r="B114" s="28" t="s">
        <v>166</v>
      </c>
      <c r="C114" s="21" t="s">
        <v>167</v>
      </c>
      <c r="D114" s="16"/>
      <c r="E114" s="16"/>
      <c r="F114" s="19">
        <v>33225.37</v>
      </c>
      <c r="G114" s="19">
        <v>84812.57</v>
      </c>
      <c r="H114" s="19">
        <v>60510.54</v>
      </c>
      <c r="I114" s="16"/>
      <c r="J114" s="19">
        <v>33097.53</v>
      </c>
      <c r="K114" s="19">
        <v>16384.55</v>
      </c>
      <c r="L114" s="19">
        <v>104956.92</v>
      </c>
      <c r="M114" s="19">
        <v>352684.75</v>
      </c>
      <c r="N114" s="19">
        <v>126531.37</v>
      </c>
      <c r="O114" s="19">
        <v>111491.36</v>
      </c>
      <c r="P114" s="19">
        <v>186477.07</v>
      </c>
      <c r="Q114" s="19">
        <v>67147.09</v>
      </c>
      <c r="R114" s="19">
        <v>97347.13</v>
      </c>
      <c r="S114" s="19">
        <v>71551.25</v>
      </c>
      <c r="T114" s="19">
        <v>53466.94</v>
      </c>
      <c r="U114" s="16"/>
      <c r="V114" s="19">
        <v>43126.75</v>
      </c>
      <c r="W114" s="19">
        <v>239607.49</v>
      </c>
      <c r="X114" s="19">
        <v>55735.96</v>
      </c>
      <c r="Y114" s="19">
        <v>77708.43</v>
      </c>
      <c r="Z114" s="19">
        <v>73509.58</v>
      </c>
      <c r="AA114" s="19">
        <v>47473.94</v>
      </c>
      <c r="AB114" s="19">
        <v>49798.7</v>
      </c>
      <c r="AC114" s="19">
        <v>111102.44</v>
      </c>
      <c r="AD114" s="19">
        <v>209746.39</v>
      </c>
      <c r="AE114" s="19">
        <v>45794.93</v>
      </c>
      <c r="AF114" s="19">
        <v>46788.22</v>
      </c>
      <c r="AG114" s="19">
        <v>174989.68</v>
      </c>
      <c r="AH114" s="19">
        <v>31317.01</v>
      </c>
      <c r="AI114" s="19">
        <v>16495.6</v>
      </c>
      <c r="AJ114" s="19">
        <v>28100.57</v>
      </c>
      <c r="AK114" s="19">
        <v>150158.46</v>
      </c>
      <c r="AL114" s="16"/>
      <c r="AM114" s="19">
        <v>73885.06</v>
      </c>
      <c r="AN114" s="19">
        <v>393767.93</v>
      </c>
      <c r="AO114" s="16"/>
      <c r="AP114" s="19">
        <v>27059.22</v>
      </c>
      <c r="AQ114" s="19">
        <v>36858.21</v>
      </c>
      <c r="AR114" s="19">
        <v>61679.77</v>
      </c>
      <c r="AS114" s="19">
        <v>93265.93</v>
      </c>
      <c r="AT114" s="19">
        <v>55558.72</v>
      </c>
      <c r="AU114" s="16"/>
      <c r="AV114" s="19">
        <v>43134.21</v>
      </c>
      <c r="AW114" s="36">
        <v>3586347.64</v>
      </c>
    </row>
    <row r="115" spans="1:49" ht="15">
      <c r="A115" s="30" t="str">
        <f t="shared" si="2"/>
        <v>ZUSZ/41203</v>
      </c>
      <c r="B115" s="28" t="s">
        <v>168</v>
      </c>
      <c r="C115" s="21" t="s">
        <v>169</v>
      </c>
      <c r="D115" s="19">
        <v>172571.29</v>
      </c>
      <c r="E115" s="19">
        <v>51161.03</v>
      </c>
      <c r="F115" s="19">
        <v>87430.59</v>
      </c>
      <c r="G115" s="19">
        <v>41753.34</v>
      </c>
      <c r="H115" s="19">
        <v>87937.14</v>
      </c>
      <c r="I115" s="19">
        <v>76172.25</v>
      </c>
      <c r="J115" s="19">
        <v>52850.53</v>
      </c>
      <c r="K115" s="19">
        <v>42890.95</v>
      </c>
      <c r="L115" s="19">
        <v>24150.81</v>
      </c>
      <c r="M115" s="19">
        <v>134782.94</v>
      </c>
      <c r="N115" s="19">
        <v>27813.65</v>
      </c>
      <c r="O115" s="19">
        <v>33576.9</v>
      </c>
      <c r="P115" s="19">
        <v>83313.55</v>
      </c>
      <c r="Q115" s="19">
        <v>44393.99</v>
      </c>
      <c r="R115" s="19">
        <v>90931.28</v>
      </c>
      <c r="S115" s="19">
        <v>58859.82</v>
      </c>
      <c r="T115" s="19">
        <v>77930.47</v>
      </c>
      <c r="U115" s="19">
        <v>61417.55</v>
      </c>
      <c r="V115" s="19">
        <v>50202.02</v>
      </c>
      <c r="W115" s="19">
        <v>98542.18</v>
      </c>
      <c r="X115" s="19">
        <v>46979.77</v>
      </c>
      <c r="Y115" s="19">
        <v>53758.85</v>
      </c>
      <c r="Z115" s="19">
        <v>72691.52</v>
      </c>
      <c r="AA115" s="19">
        <v>29942.92</v>
      </c>
      <c r="AB115" s="19">
        <v>58254.6</v>
      </c>
      <c r="AC115" s="19">
        <v>87469.32</v>
      </c>
      <c r="AD115" s="19">
        <v>63688.02</v>
      </c>
      <c r="AE115" s="19">
        <v>49351.37</v>
      </c>
      <c r="AF115" s="19">
        <v>72083.76</v>
      </c>
      <c r="AG115" s="19">
        <v>65463.69</v>
      </c>
      <c r="AH115" s="19">
        <v>33048.16</v>
      </c>
      <c r="AI115" s="19">
        <v>34667.61</v>
      </c>
      <c r="AJ115" s="19">
        <v>58895.16</v>
      </c>
      <c r="AK115" s="19">
        <v>111091.65</v>
      </c>
      <c r="AL115" s="19">
        <v>51039.58</v>
      </c>
      <c r="AM115" s="19">
        <v>55962.81</v>
      </c>
      <c r="AN115" s="19">
        <v>90449.39</v>
      </c>
      <c r="AO115" s="19">
        <v>175618.85</v>
      </c>
      <c r="AP115" s="19">
        <v>105893.01</v>
      </c>
      <c r="AQ115" s="19">
        <v>115176.76</v>
      </c>
      <c r="AR115" s="19">
        <v>103834.48</v>
      </c>
      <c r="AS115" s="19">
        <v>74705.66</v>
      </c>
      <c r="AT115" s="19">
        <v>51607.44</v>
      </c>
      <c r="AU115" s="16"/>
      <c r="AV115" s="19">
        <v>24035.08</v>
      </c>
      <c r="AW115" s="36">
        <v>3084391.74</v>
      </c>
    </row>
    <row r="116" spans="1:49" ht="15">
      <c r="A116" s="30" t="str">
        <f t="shared" si="2"/>
        <v>ZUSZ/41204</v>
      </c>
      <c r="B116" s="28" t="s">
        <v>579</v>
      </c>
      <c r="C116" s="21" t="s">
        <v>1342</v>
      </c>
      <c r="D116" s="19">
        <v>367867.88</v>
      </c>
      <c r="E116" s="19">
        <v>59669.42</v>
      </c>
      <c r="F116" s="16"/>
      <c r="G116" s="16"/>
      <c r="H116" s="16"/>
      <c r="I116" s="16"/>
      <c r="J116" s="16"/>
      <c r="K116" s="19">
        <v>26459.65</v>
      </c>
      <c r="L116" s="16"/>
      <c r="M116" s="19">
        <v>43403</v>
      </c>
      <c r="N116" s="16"/>
      <c r="O116" s="16"/>
      <c r="P116" s="19">
        <v>40641.32</v>
      </c>
      <c r="Q116" s="16"/>
      <c r="R116" s="19">
        <v>6229.77</v>
      </c>
      <c r="S116" s="16"/>
      <c r="T116" s="16"/>
      <c r="U116" s="19">
        <v>35316.38</v>
      </c>
      <c r="V116" s="16"/>
      <c r="W116" s="16"/>
      <c r="X116" s="19">
        <v>64711.62</v>
      </c>
      <c r="Y116" s="19">
        <v>22240</v>
      </c>
      <c r="Z116" s="19">
        <v>19370.04</v>
      </c>
      <c r="AA116" s="16"/>
      <c r="AB116" s="19">
        <v>98701.35</v>
      </c>
      <c r="AC116" s="16"/>
      <c r="AD116" s="16"/>
      <c r="AE116" s="19">
        <v>62290.2</v>
      </c>
      <c r="AF116" s="16"/>
      <c r="AG116" s="16"/>
      <c r="AH116" s="16"/>
      <c r="AI116" s="19">
        <v>50775</v>
      </c>
      <c r="AJ116" s="16"/>
      <c r="AK116" s="22">
        <v>0</v>
      </c>
      <c r="AL116" s="16"/>
      <c r="AM116" s="19">
        <v>78636.25</v>
      </c>
      <c r="AN116" s="16"/>
      <c r="AO116" s="16"/>
      <c r="AP116" s="16"/>
      <c r="AQ116" s="16"/>
      <c r="AR116" s="16"/>
      <c r="AS116" s="16"/>
      <c r="AT116" s="19">
        <v>21801.26</v>
      </c>
      <c r="AU116" s="16"/>
      <c r="AV116" s="16"/>
      <c r="AW116" s="36">
        <v>998113.14</v>
      </c>
    </row>
    <row r="117" spans="1:49" ht="15">
      <c r="A117" s="30" t="str">
        <f t="shared" si="2"/>
        <v>ZUSZ0030203000</v>
      </c>
      <c r="B117" s="27" t="s">
        <v>170</v>
      </c>
      <c r="C117" s="21" t="s">
        <v>171</v>
      </c>
      <c r="D117" s="19">
        <v>232332872.86</v>
      </c>
      <c r="E117" s="19">
        <v>8713771.83</v>
      </c>
      <c r="F117" s="19">
        <v>7297872.69</v>
      </c>
      <c r="G117" s="19">
        <v>4148993.62</v>
      </c>
      <c r="H117" s="19">
        <v>9950286.44</v>
      </c>
      <c r="I117" s="19">
        <v>8927184.56</v>
      </c>
      <c r="J117" s="19">
        <v>7433103.93</v>
      </c>
      <c r="K117" s="19">
        <v>5144732.01</v>
      </c>
      <c r="L117" s="19">
        <v>3177812.54</v>
      </c>
      <c r="M117" s="19">
        <v>12311882.22</v>
      </c>
      <c r="N117" s="19">
        <v>2757453.48</v>
      </c>
      <c r="O117" s="19">
        <v>6368145.63</v>
      </c>
      <c r="P117" s="19">
        <v>12939219.05</v>
      </c>
      <c r="Q117" s="19">
        <v>5999286.6</v>
      </c>
      <c r="R117" s="19">
        <v>14696324.12</v>
      </c>
      <c r="S117" s="19">
        <v>6479475.65</v>
      </c>
      <c r="T117" s="19">
        <v>8289945.21</v>
      </c>
      <c r="U117" s="19">
        <v>11246591.49</v>
      </c>
      <c r="V117" s="19">
        <v>8050128.86</v>
      </c>
      <c r="W117" s="19">
        <v>6561553.57</v>
      </c>
      <c r="X117" s="19">
        <v>9808541.99</v>
      </c>
      <c r="Y117" s="19">
        <v>6893673.28</v>
      </c>
      <c r="Z117" s="19">
        <v>9889411.54</v>
      </c>
      <c r="AA117" s="19">
        <v>3673707</v>
      </c>
      <c r="AB117" s="19">
        <v>5968217.22</v>
      </c>
      <c r="AC117" s="19">
        <v>9135816.09</v>
      </c>
      <c r="AD117" s="19">
        <v>9927728.24</v>
      </c>
      <c r="AE117" s="19">
        <v>7442100.85</v>
      </c>
      <c r="AF117" s="19">
        <v>9021271.18</v>
      </c>
      <c r="AG117" s="19">
        <v>13438784.19</v>
      </c>
      <c r="AH117" s="19">
        <v>4844212.82</v>
      </c>
      <c r="AI117" s="19">
        <v>4544331.33</v>
      </c>
      <c r="AJ117" s="19">
        <v>8668118.27</v>
      </c>
      <c r="AK117" s="19">
        <v>11118088.95</v>
      </c>
      <c r="AL117" s="19">
        <v>7384068.99</v>
      </c>
      <c r="AM117" s="19">
        <v>8773803.11</v>
      </c>
      <c r="AN117" s="19">
        <v>9569174.03</v>
      </c>
      <c r="AO117" s="19">
        <v>7561422.87</v>
      </c>
      <c r="AP117" s="19">
        <v>8642781.8</v>
      </c>
      <c r="AQ117" s="19">
        <v>7356621.38</v>
      </c>
      <c r="AR117" s="19">
        <v>11331350.58</v>
      </c>
      <c r="AS117" s="19">
        <v>8900471.93</v>
      </c>
      <c r="AT117" s="19">
        <v>4599171.45</v>
      </c>
      <c r="AU117" s="19">
        <v>38160146.06</v>
      </c>
      <c r="AV117" s="19">
        <v>4232291.51</v>
      </c>
      <c r="AW117" s="36">
        <v>613711943.02</v>
      </c>
    </row>
    <row r="118" spans="1:49" ht="15">
      <c r="A118" s="30" t="str">
        <f t="shared" si="2"/>
        <v>ZUSZ/42000</v>
      </c>
      <c r="B118" s="28" t="s">
        <v>172</v>
      </c>
      <c r="C118" s="21" t="s">
        <v>173</v>
      </c>
      <c r="D118" s="19">
        <v>51611.05</v>
      </c>
      <c r="E118" s="19">
        <v>57906.4</v>
      </c>
      <c r="F118" s="19">
        <v>38935.3</v>
      </c>
      <c r="G118" s="19">
        <v>33152.39</v>
      </c>
      <c r="H118" s="19">
        <v>59204.35</v>
      </c>
      <c r="I118" s="19">
        <v>11409.92</v>
      </c>
      <c r="J118" s="19">
        <v>24250.36</v>
      </c>
      <c r="K118" s="19">
        <v>8602.09</v>
      </c>
      <c r="L118" s="19">
        <v>22827.04</v>
      </c>
      <c r="M118" s="19">
        <v>106812.02</v>
      </c>
      <c r="N118" s="19">
        <v>18957.45</v>
      </c>
      <c r="O118" s="19">
        <v>3999.96</v>
      </c>
      <c r="P118" s="19">
        <v>15795.2</v>
      </c>
      <c r="Q118" s="19">
        <v>39638.99</v>
      </c>
      <c r="R118" s="19">
        <v>99638.04</v>
      </c>
      <c r="S118" s="19">
        <v>28626.53</v>
      </c>
      <c r="T118" s="19">
        <v>27424.99</v>
      </c>
      <c r="U118" s="19">
        <v>37346.49</v>
      </c>
      <c r="V118" s="19">
        <v>29855.5</v>
      </c>
      <c r="W118" s="19">
        <v>36700.15</v>
      </c>
      <c r="X118" s="19">
        <v>2769.35</v>
      </c>
      <c r="Y118" s="19">
        <v>33034.91</v>
      </c>
      <c r="Z118" s="19">
        <v>61569.04</v>
      </c>
      <c r="AA118" s="19">
        <v>1846.23</v>
      </c>
      <c r="AB118" s="19">
        <v>39067.49</v>
      </c>
      <c r="AC118" s="19">
        <v>9295.7</v>
      </c>
      <c r="AD118" s="19">
        <v>37000.42</v>
      </c>
      <c r="AE118" s="19">
        <v>9689.2</v>
      </c>
      <c r="AF118" s="19">
        <v>22970.45</v>
      </c>
      <c r="AG118" s="19">
        <v>4319</v>
      </c>
      <c r="AH118" s="19">
        <v>24531.9</v>
      </c>
      <c r="AI118" s="19">
        <v>6900.03</v>
      </c>
      <c r="AJ118" s="19">
        <v>55828.69</v>
      </c>
      <c r="AK118" s="19">
        <v>59985.1</v>
      </c>
      <c r="AL118" s="19">
        <v>64447.79</v>
      </c>
      <c r="AM118" s="19">
        <v>24519.02</v>
      </c>
      <c r="AN118" s="19">
        <v>85862.63</v>
      </c>
      <c r="AO118" s="19">
        <v>83911.72</v>
      </c>
      <c r="AP118" s="19">
        <v>49232.67</v>
      </c>
      <c r="AQ118" s="19">
        <v>29712.33</v>
      </c>
      <c r="AR118" s="19">
        <v>37677.94</v>
      </c>
      <c r="AS118" s="19">
        <v>26040.64</v>
      </c>
      <c r="AT118" s="19">
        <v>26681.9</v>
      </c>
      <c r="AU118" s="16"/>
      <c r="AV118" s="19">
        <v>8333.39</v>
      </c>
      <c r="AW118" s="36">
        <v>1557921.76</v>
      </c>
    </row>
    <row r="119" spans="1:49" ht="15">
      <c r="A119" s="30" t="str">
        <f t="shared" si="2"/>
        <v>ZUSZ/42001</v>
      </c>
      <c r="B119" s="28" t="s">
        <v>174</v>
      </c>
      <c r="C119" s="21" t="s">
        <v>175</v>
      </c>
      <c r="D119" s="19">
        <v>26076</v>
      </c>
      <c r="E119" s="19">
        <v>75926.37</v>
      </c>
      <c r="F119" s="19">
        <v>7999.92</v>
      </c>
      <c r="G119" s="16"/>
      <c r="H119" s="19">
        <v>305733.9</v>
      </c>
      <c r="I119" s="19">
        <v>105939.6</v>
      </c>
      <c r="J119" s="19">
        <v>180394.58</v>
      </c>
      <c r="K119" s="16"/>
      <c r="L119" s="19">
        <v>97121.91</v>
      </c>
      <c r="M119" s="19">
        <v>202787.89</v>
      </c>
      <c r="N119" s="19">
        <v>79859.01</v>
      </c>
      <c r="O119" s="19">
        <v>51230.82</v>
      </c>
      <c r="P119" s="19">
        <v>150611.91</v>
      </c>
      <c r="Q119" s="19">
        <v>48086.06</v>
      </c>
      <c r="R119" s="19">
        <v>91734.9</v>
      </c>
      <c r="S119" s="19">
        <v>37515</v>
      </c>
      <c r="T119" s="19">
        <v>18869.23</v>
      </c>
      <c r="U119" s="19">
        <v>45480</v>
      </c>
      <c r="V119" s="16"/>
      <c r="W119" s="19">
        <v>12645.25</v>
      </c>
      <c r="X119" s="16"/>
      <c r="Y119" s="19">
        <v>41136.52</v>
      </c>
      <c r="Z119" s="19">
        <v>5781</v>
      </c>
      <c r="AA119" s="19">
        <v>37693.56</v>
      </c>
      <c r="AB119" s="19">
        <v>209522.72</v>
      </c>
      <c r="AC119" s="19">
        <v>38212.8</v>
      </c>
      <c r="AD119" s="16"/>
      <c r="AE119" s="19">
        <v>51961.13</v>
      </c>
      <c r="AF119" s="19">
        <v>80132.02</v>
      </c>
      <c r="AG119" s="16"/>
      <c r="AH119" s="16"/>
      <c r="AI119" s="16"/>
      <c r="AJ119" s="19">
        <v>156357.15</v>
      </c>
      <c r="AK119" s="19">
        <v>7000</v>
      </c>
      <c r="AL119" s="19">
        <v>132138.61</v>
      </c>
      <c r="AM119" s="19">
        <v>91768.63</v>
      </c>
      <c r="AN119" s="19">
        <v>58658.39</v>
      </c>
      <c r="AO119" s="19">
        <v>38881</v>
      </c>
      <c r="AP119" s="19">
        <v>104040.55</v>
      </c>
      <c r="AQ119" s="16"/>
      <c r="AR119" s="19">
        <v>178127.91</v>
      </c>
      <c r="AS119" s="22">
        <v>0</v>
      </c>
      <c r="AT119" s="19">
        <v>172756.95</v>
      </c>
      <c r="AU119" s="16"/>
      <c r="AV119" s="19">
        <v>81070.19</v>
      </c>
      <c r="AW119" s="36">
        <v>3023251.48</v>
      </c>
    </row>
    <row r="120" spans="1:49" ht="15">
      <c r="A120" s="30" t="str">
        <f t="shared" si="2"/>
        <v>ZUSZ/42100</v>
      </c>
      <c r="B120" s="28" t="s">
        <v>176</v>
      </c>
      <c r="C120" s="21" t="s">
        <v>177</v>
      </c>
      <c r="D120" s="19">
        <v>12770396.34</v>
      </c>
      <c r="E120" s="19">
        <v>34840.98</v>
      </c>
      <c r="F120" s="19">
        <v>15244.62</v>
      </c>
      <c r="G120" s="19">
        <v>38307.12</v>
      </c>
      <c r="H120" s="19">
        <v>42995.47</v>
      </c>
      <c r="I120" s="19">
        <v>3015</v>
      </c>
      <c r="J120" s="19">
        <v>2091</v>
      </c>
      <c r="K120" s="19">
        <v>5580.83</v>
      </c>
      <c r="L120" s="19">
        <v>3575.98</v>
      </c>
      <c r="M120" s="19">
        <v>56705.67</v>
      </c>
      <c r="N120" s="19">
        <v>3027.95</v>
      </c>
      <c r="O120" s="19">
        <v>11161.14</v>
      </c>
      <c r="P120" s="19">
        <v>67269.93</v>
      </c>
      <c r="Q120" s="19">
        <v>9027.33</v>
      </c>
      <c r="R120" s="19">
        <v>31670.67</v>
      </c>
      <c r="S120" s="19">
        <v>7046.83</v>
      </c>
      <c r="T120" s="19">
        <v>23162.13</v>
      </c>
      <c r="U120" s="19">
        <v>4305</v>
      </c>
      <c r="V120" s="19">
        <v>21303.6</v>
      </c>
      <c r="W120" s="19">
        <v>31138.68</v>
      </c>
      <c r="X120" s="19">
        <v>38230.86</v>
      </c>
      <c r="Y120" s="19">
        <v>31964.86</v>
      </c>
      <c r="Z120" s="19">
        <v>42347.97</v>
      </c>
      <c r="AA120" s="19">
        <v>32466.2</v>
      </c>
      <c r="AB120" s="19">
        <v>14950.65</v>
      </c>
      <c r="AC120" s="19">
        <v>8241</v>
      </c>
      <c r="AD120" s="19">
        <v>3200</v>
      </c>
      <c r="AE120" s="19">
        <v>13456.2</v>
      </c>
      <c r="AF120" s="19">
        <v>33363.75</v>
      </c>
      <c r="AG120" s="19">
        <v>31340.97</v>
      </c>
      <c r="AH120" s="19">
        <v>971.7</v>
      </c>
      <c r="AI120" s="19">
        <v>8234.36</v>
      </c>
      <c r="AJ120" s="19">
        <v>9104.77</v>
      </c>
      <c r="AK120" s="16"/>
      <c r="AL120" s="19">
        <v>51298.38</v>
      </c>
      <c r="AM120" s="19">
        <v>3200</v>
      </c>
      <c r="AN120" s="19">
        <v>15246.83</v>
      </c>
      <c r="AO120" s="19">
        <v>17589</v>
      </c>
      <c r="AP120" s="19">
        <v>6396</v>
      </c>
      <c r="AQ120" s="19">
        <v>6642</v>
      </c>
      <c r="AR120" s="19">
        <v>16369.36</v>
      </c>
      <c r="AS120" s="19">
        <v>1809</v>
      </c>
      <c r="AT120" s="19">
        <v>7826.81</v>
      </c>
      <c r="AU120" s="16"/>
      <c r="AV120" s="19">
        <v>6398.1</v>
      </c>
      <c r="AW120" s="36">
        <v>13582515.04</v>
      </c>
    </row>
    <row r="121" spans="1:49" ht="15">
      <c r="A121" s="30" t="str">
        <f t="shared" si="2"/>
        <v>ZUSZ/42101</v>
      </c>
      <c r="B121" s="28" t="s">
        <v>178</v>
      </c>
      <c r="C121" s="21" t="s">
        <v>1343</v>
      </c>
      <c r="D121" s="19">
        <v>34101.52</v>
      </c>
      <c r="E121" s="19">
        <v>18255.66</v>
      </c>
      <c r="F121" s="19">
        <v>23575.89</v>
      </c>
      <c r="G121" s="16"/>
      <c r="H121" s="19">
        <v>2560</v>
      </c>
      <c r="I121" s="19">
        <v>1116</v>
      </c>
      <c r="J121" s="19">
        <v>9985.14</v>
      </c>
      <c r="K121" s="19">
        <v>10233.6</v>
      </c>
      <c r="L121" s="19">
        <v>7426.74</v>
      </c>
      <c r="M121" s="19">
        <v>46109.96</v>
      </c>
      <c r="N121" s="19">
        <v>4578.05</v>
      </c>
      <c r="O121" s="19">
        <v>2410.8</v>
      </c>
      <c r="P121" s="19">
        <v>2226.65</v>
      </c>
      <c r="Q121" s="19">
        <v>10839.4</v>
      </c>
      <c r="R121" s="19">
        <v>16058.88</v>
      </c>
      <c r="S121" s="19">
        <v>7959.33</v>
      </c>
      <c r="T121" s="19">
        <v>19831.71</v>
      </c>
      <c r="U121" s="19">
        <v>6199.95</v>
      </c>
      <c r="V121" s="19">
        <v>13239.99</v>
      </c>
      <c r="W121" s="19">
        <v>13667.41</v>
      </c>
      <c r="X121" s="19">
        <v>1977.95</v>
      </c>
      <c r="Y121" s="19">
        <v>10345.91</v>
      </c>
      <c r="Z121" s="19">
        <v>16744.03</v>
      </c>
      <c r="AA121" s="19">
        <v>14058.81</v>
      </c>
      <c r="AB121" s="19">
        <v>2767.5</v>
      </c>
      <c r="AC121" s="19">
        <v>14916.08</v>
      </c>
      <c r="AD121" s="19">
        <v>18447.29</v>
      </c>
      <c r="AE121" s="19">
        <v>21992.4</v>
      </c>
      <c r="AF121" s="16"/>
      <c r="AG121" s="19">
        <v>184.5</v>
      </c>
      <c r="AH121" s="16"/>
      <c r="AI121" s="19">
        <v>4148.49</v>
      </c>
      <c r="AJ121" s="19">
        <v>24501.6</v>
      </c>
      <c r="AK121" s="19">
        <v>12763.45</v>
      </c>
      <c r="AL121" s="19">
        <v>19329.45</v>
      </c>
      <c r="AM121" s="19">
        <v>5633.64</v>
      </c>
      <c r="AN121" s="19">
        <v>44280</v>
      </c>
      <c r="AO121" s="19">
        <v>92638.57</v>
      </c>
      <c r="AP121" s="19">
        <v>822.77</v>
      </c>
      <c r="AQ121" s="19">
        <v>1426.8</v>
      </c>
      <c r="AR121" s="19">
        <v>10581.69</v>
      </c>
      <c r="AS121" s="19">
        <v>21903.29</v>
      </c>
      <c r="AT121" s="19">
        <v>1762.91</v>
      </c>
      <c r="AU121" s="16"/>
      <c r="AV121" s="19">
        <v>6414.45</v>
      </c>
      <c r="AW121" s="36">
        <v>598018.26</v>
      </c>
    </row>
    <row r="122" spans="1:49" ht="15">
      <c r="A122" s="30" t="str">
        <f>LEFT(B122,14)</f>
        <v>ZUSZ/42102</v>
      </c>
      <c r="B122" s="28" t="s">
        <v>179</v>
      </c>
      <c r="C122" s="21" t="s">
        <v>180</v>
      </c>
      <c r="D122" s="19">
        <v>58679.72</v>
      </c>
      <c r="E122" s="19">
        <v>4499.88</v>
      </c>
      <c r="F122" s="19">
        <v>8963.33</v>
      </c>
      <c r="G122" s="19">
        <v>12483.85</v>
      </c>
      <c r="H122" s="19">
        <v>12392.53</v>
      </c>
      <c r="I122" s="19">
        <v>5621.83</v>
      </c>
      <c r="J122" s="19">
        <v>8980.05</v>
      </c>
      <c r="K122" s="19">
        <v>11912</v>
      </c>
      <c r="L122" s="19">
        <v>2584.37</v>
      </c>
      <c r="M122" s="19">
        <v>21903.29</v>
      </c>
      <c r="N122" s="19">
        <v>6770.56</v>
      </c>
      <c r="O122" s="19">
        <v>9896.68</v>
      </c>
      <c r="P122" s="19">
        <v>23076.91</v>
      </c>
      <c r="Q122" s="19">
        <v>9684.94</v>
      </c>
      <c r="R122" s="19">
        <v>11889.07</v>
      </c>
      <c r="S122" s="19">
        <v>10740.02</v>
      </c>
      <c r="T122" s="19">
        <v>15894.39</v>
      </c>
      <c r="U122" s="19">
        <v>18534.07</v>
      </c>
      <c r="V122" s="19">
        <v>5443.04</v>
      </c>
      <c r="W122" s="19">
        <v>9932.71</v>
      </c>
      <c r="X122" s="19">
        <v>10886.02</v>
      </c>
      <c r="Y122" s="19">
        <v>13936.86</v>
      </c>
      <c r="Z122" s="19">
        <v>16703.45</v>
      </c>
      <c r="AA122" s="19">
        <v>5733.19</v>
      </c>
      <c r="AB122" s="19">
        <v>5627.16</v>
      </c>
      <c r="AC122" s="19">
        <v>5450</v>
      </c>
      <c r="AD122" s="19">
        <v>8739.12</v>
      </c>
      <c r="AE122" s="19">
        <v>10513.68</v>
      </c>
      <c r="AF122" s="19">
        <v>12563.74</v>
      </c>
      <c r="AG122" s="19">
        <v>12782.19</v>
      </c>
      <c r="AH122" s="19">
        <v>4468.35</v>
      </c>
      <c r="AI122" s="19">
        <v>11970.56</v>
      </c>
      <c r="AJ122" s="19">
        <v>5225.57</v>
      </c>
      <c r="AK122" s="19">
        <v>24495.32</v>
      </c>
      <c r="AL122" s="19">
        <v>7796</v>
      </c>
      <c r="AM122" s="19">
        <v>10358.4</v>
      </c>
      <c r="AN122" s="19">
        <v>21487.31</v>
      </c>
      <c r="AO122" s="19">
        <v>840.42</v>
      </c>
      <c r="AP122" s="19">
        <v>9182.58</v>
      </c>
      <c r="AQ122" s="19">
        <v>5167.99</v>
      </c>
      <c r="AR122" s="19">
        <v>9552.4</v>
      </c>
      <c r="AS122" s="19">
        <v>2871.98</v>
      </c>
      <c r="AT122" s="19">
        <v>9334.47</v>
      </c>
      <c r="AU122" s="16"/>
      <c r="AV122" s="19">
        <v>6554.27</v>
      </c>
      <c r="AW122" s="36">
        <v>502124.27</v>
      </c>
    </row>
    <row r="123" spans="1:49" ht="15">
      <c r="A123" s="30" t="str">
        <f t="shared" si="2"/>
        <v>ZUSZ/42103</v>
      </c>
      <c r="B123" s="28" t="s">
        <v>181</v>
      </c>
      <c r="C123" s="21" t="s">
        <v>182</v>
      </c>
      <c r="D123" s="19">
        <v>1536910.26</v>
      </c>
      <c r="E123" s="19">
        <v>129460.1</v>
      </c>
      <c r="F123" s="19">
        <v>112793.21</v>
      </c>
      <c r="G123" s="19">
        <v>65165.89</v>
      </c>
      <c r="H123" s="19">
        <v>106710.26</v>
      </c>
      <c r="I123" s="19">
        <v>97307.63</v>
      </c>
      <c r="J123" s="19">
        <v>154652.92</v>
      </c>
      <c r="K123" s="19">
        <v>42766.37</v>
      </c>
      <c r="L123" s="19">
        <v>74367.14</v>
      </c>
      <c r="M123" s="19">
        <v>506624.93</v>
      </c>
      <c r="N123" s="19">
        <v>41885.18</v>
      </c>
      <c r="O123" s="19">
        <v>34982.64</v>
      </c>
      <c r="P123" s="19">
        <v>110154.87</v>
      </c>
      <c r="Q123" s="19">
        <v>99308.4</v>
      </c>
      <c r="R123" s="19">
        <v>147747.71</v>
      </c>
      <c r="S123" s="19">
        <v>145700.52</v>
      </c>
      <c r="T123" s="19">
        <v>47087.23</v>
      </c>
      <c r="U123" s="19">
        <v>94492.39</v>
      </c>
      <c r="V123" s="19">
        <v>66648.46</v>
      </c>
      <c r="W123" s="19">
        <v>112751.94</v>
      </c>
      <c r="X123" s="19">
        <v>107882.49</v>
      </c>
      <c r="Y123" s="19">
        <v>130689.79</v>
      </c>
      <c r="Z123" s="19">
        <v>105126.21</v>
      </c>
      <c r="AA123" s="19">
        <v>75565.38</v>
      </c>
      <c r="AB123" s="19">
        <v>99399.38</v>
      </c>
      <c r="AC123" s="19">
        <v>100955.09</v>
      </c>
      <c r="AD123" s="19">
        <v>154483.12</v>
      </c>
      <c r="AE123" s="19">
        <v>104872.39</v>
      </c>
      <c r="AF123" s="19">
        <v>66071.4</v>
      </c>
      <c r="AG123" s="19">
        <v>58082.62</v>
      </c>
      <c r="AH123" s="19">
        <v>53198.25</v>
      </c>
      <c r="AI123" s="19">
        <v>53864.65</v>
      </c>
      <c r="AJ123" s="19">
        <v>106065.34</v>
      </c>
      <c r="AK123" s="19">
        <v>234664.83</v>
      </c>
      <c r="AL123" s="19">
        <v>45544.91</v>
      </c>
      <c r="AM123" s="19">
        <v>117440.32</v>
      </c>
      <c r="AN123" s="19">
        <v>122824.89</v>
      </c>
      <c r="AO123" s="19">
        <v>104278.9</v>
      </c>
      <c r="AP123" s="19">
        <v>101903.66</v>
      </c>
      <c r="AQ123" s="19">
        <v>75180.29</v>
      </c>
      <c r="AR123" s="19">
        <v>100274.46</v>
      </c>
      <c r="AS123" s="19">
        <v>105767.91</v>
      </c>
      <c r="AT123" s="19">
        <v>197123.24</v>
      </c>
      <c r="AU123" s="16"/>
      <c r="AV123" s="19">
        <v>46372</v>
      </c>
      <c r="AW123" s="36">
        <v>6195149.57</v>
      </c>
    </row>
    <row r="124" spans="1:49" ht="15">
      <c r="A124" s="30" t="str">
        <f t="shared" si="1"/>
        <v>ZUSZ/42104</v>
      </c>
      <c r="B124" s="28" t="s">
        <v>1344</v>
      </c>
      <c r="C124" s="21" t="s">
        <v>1345</v>
      </c>
      <c r="D124" s="19">
        <v>2352350.87</v>
      </c>
      <c r="E124" s="19">
        <v>76594.78</v>
      </c>
      <c r="F124" s="19">
        <v>33171.4</v>
      </c>
      <c r="G124" s="19">
        <v>20542.56</v>
      </c>
      <c r="H124" s="19">
        <v>106892.53</v>
      </c>
      <c r="I124" s="19">
        <v>61147.52</v>
      </c>
      <c r="J124" s="19">
        <v>19621.8</v>
      </c>
      <c r="K124" s="19">
        <v>41099.5</v>
      </c>
      <c r="L124" s="19">
        <v>75898.68</v>
      </c>
      <c r="M124" s="19">
        <v>255877.6</v>
      </c>
      <c r="N124" s="19">
        <v>38322.34</v>
      </c>
      <c r="O124" s="19">
        <v>30763.16</v>
      </c>
      <c r="P124" s="19">
        <v>45916.52</v>
      </c>
      <c r="Q124" s="19">
        <v>88456.9</v>
      </c>
      <c r="R124" s="19">
        <v>135198.5</v>
      </c>
      <c r="S124" s="19">
        <v>45853.77</v>
      </c>
      <c r="T124" s="19">
        <v>44510.03</v>
      </c>
      <c r="U124" s="19">
        <v>145761.2</v>
      </c>
      <c r="V124" s="19">
        <v>58826.4</v>
      </c>
      <c r="W124" s="19">
        <v>54693.8</v>
      </c>
      <c r="X124" s="19">
        <v>72980.25</v>
      </c>
      <c r="Y124" s="19">
        <v>73153.63</v>
      </c>
      <c r="Z124" s="19">
        <v>61665.95</v>
      </c>
      <c r="AA124" s="19">
        <v>34792.18</v>
      </c>
      <c r="AB124" s="19">
        <v>51476.7</v>
      </c>
      <c r="AC124" s="19">
        <v>131126.1</v>
      </c>
      <c r="AD124" s="19">
        <v>96845.66</v>
      </c>
      <c r="AE124" s="19">
        <v>35443.72</v>
      </c>
      <c r="AF124" s="19">
        <v>36028.05</v>
      </c>
      <c r="AG124" s="19">
        <v>56929.98</v>
      </c>
      <c r="AH124" s="19">
        <v>52045.26</v>
      </c>
      <c r="AI124" s="19">
        <v>56980.17</v>
      </c>
      <c r="AJ124" s="19">
        <v>44768.17</v>
      </c>
      <c r="AK124" s="19">
        <v>59828</v>
      </c>
      <c r="AL124" s="19">
        <v>66673.81</v>
      </c>
      <c r="AM124" s="19">
        <v>118614.29</v>
      </c>
      <c r="AN124" s="19">
        <v>107309.06</v>
      </c>
      <c r="AO124" s="19">
        <v>79643.07</v>
      </c>
      <c r="AP124" s="19">
        <v>247093.22</v>
      </c>
      <c r="AQ124" s="19">
        <v>65620.98</v>
      </c>
      <c r="AR124" s="19">
        <v>81618.04</v>
      </c>
      <c r="AS124" s="19">
        <v>54374.11</v>
      </c>
      <c r="AT124" s="19">
        <v>82159.69</v>
      </c>
      <c r="AU124" s="16"/>
      <c r="AV124" s="19">
        <v>34502.47</v>
      </c>
      <c r="AW124" s="36">
        <v>5533172.42</v>
      </c>
    </row>
    <row r="125" spans="1:49" ht="15">
      <c r="A125" s="30" t="str">
        <f t="shared" si="1"/>
        <v>ZUSZ/42200</v>
      </c>
      <c r="B125" s="28" t="s">
        <v>183</v>
      </c>
      <c r="C125" s="21" t="s">
        <v>184</v>
      </c>
      <c r="D125" s="16"/>
      <c r="E125" s="19">
        <v>20235.7</v>
      </c>
      <c r="F125" s="19">
        <v>15748.7</v>
      </c>
      <c r="G125" s="16"/>
      <c r="H125" s="19">
        <v>197540.57</v>
      </c>
      <c r="I125" s="19">
        <v>11655.96</v>
      </c>
      <c r="J125" s="19">
        <v>5118.99</v>
      </c>
      <c r="K125" s="19">
        <v>13022</v>
      </c>
      <c r="L125" s="19">
        <v>2009</v>
      </c>
      <c r="M125" s="19">
        <v>306039</v>
      </c>
      <c r="N125" s="19">
        <v>172304.2</v>
      </c>
      <c r="O125" s="19">
        <v>7000.62</v>
      </c>
      <c r="P125" s="19">
        <v>11359</v>
      </c>
      <c r="Q125" s="19">
        <v>214915.05</v>
      </c>
      <c r="R125" s="19">
        <v>63333.26</v>
      </c>
      <c r="S125" s="19">
        <v>28151.5</v>
      </c>
      <c r="T125" s="19">
        <v>4420</v>
      </c>
      <c r="U125" s="19">
        <v>1344.18</v>
      </c>
      <c r="V125" s="19">
        <v>21975.6</v>
      </c>
      <c r="W125" s="19">
        <v>88923.5</v>
      </c>
      <c r="X125" s="19">
        <v>7240.61</v>
      </c>
      <c r="Y125" s="19">
        <v>17087</v>
      </c>
      <c r="Z125" s="19">
        <v>5040</v>
      </c>
      <c r="AA125" s="16"/>
      <c r="AB125" s="19">
        <v>51120</v>
      </c>
      <c r="AC125" s="19">
        <v>359467</v>
      </c>
      <c r="AD125" s="16"/>
      <c r="AE125" s="19">
        <v>76620.71</v>
      </c>
      <c r="AF125" s="19">
        <v>3711.3</v>
      </c>
      <c r="AG125" s="19">
        <v>30411</v>
      </c>
      <c r="AH125" s="19">
        <v>75583</v>
      </c>
      <c r="AI125" s="19">
        <v>110999</v>
      </c>
      <c r="AJ125" s="19">
        <v>19109.81</v>
      </c>
      <c r="AK125" s="19">
        <v>15997</v>
      </c>
      <c r="AL125" s="19">
        <v>164530</v>
      </c>
      <c r="AM125" s="19">
        <v>3277</v>
      </c>
      <c r="AN125" s="19">
        <v>2299.85</v>
      </c>
      <c r="AO125" s="16"/>
      <c r="AP125" s="19">
        <v>241978.95</v>
      </c>
      <c r="AQ125" s="16"/>
      <c r="AR125" s="19">
        <v>6598</v>
      </c>
      <c r="AS125" s="19">
        <v>5700</v>
      </c>
      <c r="AT125" s="19">
        <v>108762.08</v>
      </c>
      <c r="AU125" s="16"/>
      <c r="AV125" s="19">
        <v>89419.37</v>
      </c>
      <c r="AW125" s="36">
        <v>2580048.51</v>
      </c>
    </row>
    <row r="126" spans="1:49" ht="15">
      <c r="A126" s="30" t="str">
        <f t="shared" si="1"/>
        <v>ZUSZ/42201</v>
      </c>
      <c r="B126" s="28" t="s">
        <v>1346</v>
      </c>
      <c r="C126" s="21" t="s">
        <v>1347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9">
        <v>8607.01</v>
      </c>
      <c r="AW126" s="36">
        <v>8607.01</v>
      </c>
    </row>
    <row r="127" spans="1:49" ht="15">
      <c r="A127" s="30" t="str">
        <f t="shared" si="1"/>
        <v>ZUSZ/42300</v>
      </c>
      <c r="B127" s="28" t="s">
        <v>185</v>
      </c>
      <c r="C127" s="21" t="s">
        <v>186</v>
      </c>
      <c r="D127" s="22">
        <v>0</v>
      </c>
      <c r="E127" s="19">
        <v>3451481.95</v>
      </c>
      <c r="F127" s="19">
        <v>3262837.2</v>
      </c>
      <c r="G127" s="19">
        <v>2707910.45</v>
      </c>
      <c r="H127" s="19">
        <v>4096181.77</v>
      </c>
      <c r="I127" s="19">
        <v>3007647.65</v>
      </c>
      <c r="J127" s="19">
        <v>3357239.9</v>
      </c>
      <c r="K127" s="19">
        <v>3494536.15</v>
      </c>
      <c r="L127" s="19">
        <v>1682814.7</v>
      </c>
      <c r="M127" s="19">
        <v>6318751.25</v>
      </c>
      <c r="N127" s="19">
        <v>1378644.75</v>
      </c>
      <c r="O127" s="19">
        <v>3034131.1</v>
      </c>
      <c r="P127" s="19">
        <v>6268182.2</v>
      </c>
      <c r="Q127" s="19">
        <v>2281717.9</v>
      </c>
      <c r="R127" s="19">
        <v>6674370.85</v>
      </c>
      <c r="S127" s="19">
        <v>2270067.8</v>
      </c>
      <c r="T127" s="19">
        <v>5550772.85</v>
      </c>
      <c r="U127" s="19">
        <v>4489328.55</v>
      </c>
      <c r="V127" s="19">
        <v>3452255.45</v>
      </c>
      <c r="W127" s="19">
        <v>4010887.5</v>
      </c>
      <c r="X127" s="19">
        <v>3537518.95</v>
      </c>
      <c r="Y127" s="19">
        <v>3212678.7</v>
      </c>
      <c r="Z127" s="19">
        <v>4500288.45</v>
      </c>
      <c r="AA127" s="19">
        <v>1471970.5</v>
      </c>
      <c r="AB127" s="19">
        <v>3638549.95</v>
      </c>
      <c r="AC127" s="19">
        <v>3063684.75</v>
      </c>
      <c r="AD127" s="19">
        <v>4382787.85</v>
      </c>
      <c r="AE127" s="19">
        <v>3662820</v>
      </c>
      <c r="AF127" s="19">
        <v>3410920.8</v>
      </c>
      <c r="AG127" s="19">
        <v>6634630.8</v>
      </c>
      <c r="AH127" s="19">
        <v>2252943.7</v>
      </c>
      <c r="AI127" s="19">
        <v>1932506.45</v>
      </c>
      <c r="AJ127" s="19">
        <v>3660529.25</v>
      </c>
      <c r="AK127" s="19">
        <v>4624292.4</v>
      </c>
      <c r="AL127" s="19">
        <v>3357989.6</v>
      </c>
      <c r="AM127" s="19">
        <v>3386686.45</v>
      </c>
      <c r="AN127" s="19">
        <v>4533572.75</v>
      </c>
      <c r="AO127" s="19">
        <v>3339408.11</v>
      </c>
      <c r="AP127" s="19">
        <v>4308787.7</v>
      </c>
      <c r="AQ127" s="19">
        <v>3734380.65</v>
      </c>
      <c r="AR127" s="19">
        <v>4350586.45</v>
      </c>
      <c r="AS127" s="19">
        <v>3535579.25</v>
      </c>
      <c r="AT127" s="19">
        <v>2441826.45</v>
      </c>
      <c r="AU127" s="16"/>
      <c r="AV127" s="19">
        <v>2729955.2</v>
      </c>
      <c r="AW127" s="36">
        <v>156494655.13</v>
      </c>
    </row>
    <row r="128" spans="1:49" ht="15">
      <c r="A128" s="30" t="str">
        <f t="shared" si="1"/>
        <v>ZUSZ/42301</v>
      </c>
      <c r="B128" s="28" t="s">
        <v>187</v>
      </c>
      <c r="C128" s="21" t="s">
        <v>188</v>
      </c>
      <c r="D128" s="19">
        <v>15065643.71</v>
      </c>
      <c r="E128" s="19">
        <v>712938.45</v>
      </c>
      <c r="F128" s="19">
        <v>510143.27</v>
      </c>
      <c r="G128" s="19">
        <v>429926.98</v>
      </c>
      <c r="H128" s="19">
        <v>902088.4</v>
      </c>
      <c r="I128" s="19">
        <v>955781.37</v>
      </c>
      <c r="J128" s="19">
        <v>505486.29</v>
      </c>
      <c r="K128" s="19">
        <v>555426.97</v>
      </c>
      <c r="L128" s="19">
        <v>497652.04</v>
      </c>
      <c r="M128" s="19">
        <v>1409400.86</v>
      </c>
      <c r="N128" s="19">
        <v>376293.64</v>
      </c>
      <c r="O128" s="19">
        <v>427778.22</v>
      </c>
      <c r="P128" s="19">
        <v>743047.38</v>
      </c>
      <c r="Q128" s="19">
        <v>547289.3</v>
      </c>
      <c r="R128" s="19">
        <v>1186379.57</v>
      </c>
      <c r="S128" s="19">
        <v>643504.24</v>
      </c>
      <c r="T128" s="19">
        <v>957491.52</v>
      </c>
      <c r="U128" s="19">
        <v>901135.59</v>
      </c>
      <c r="V128" s="19">
        <v>523804.85</v>
      </c>
      <c r="W128" s="19">
        <v>600910.26</v>
      </c>
      <c r="X128" s="19">
        <v>951725.77</v>
      </c>
      <c r="Y128" s="19">
        <v>1064980.2</v>
      </c>
      <c r="Z128" s="19">
        <v>825890.65</v>
      </c>
      <c r="AA128" s="19">
        <v>325449.8</v>
      </c>
      <c r="AB128" s="19">
        <v>619678.21</v>
      </c>
      <c r="AC128" s="19">
        <v>1278069.56</v>
      </c>
      <c r="AD128" s="19">
        <v>899203.14</v>
      </c>
      <c r="AE128" s="19">
        <v>535745.02</v>
      </c>
      <c r="AF128" s="19">
        <v>951548.36</v>
      </c>
      <c r="AG128" s="19">
        <v>878981.84</v>
      </c>
      <c r="AH128" s="19">
        <v>394749.44</v>
      </c>
      <c r="AI128" s="19">
        <v>399068.02</v>
      </c>
      <c r="AJ128" s="19">
        <v>720552.41</v>
      </c>
      <c r="AK128" s="19">
        <v>963381.83</v>
      </c>
      <c r="AL128" s="19">
        <v>596044.45</v>
      </c>
      <c r="AM128" s="19">
        <v>968213.19</v>
      </c>
      <c r="AN128" s="19">
        <v>983262.35</v>
      </c>
      <c r="AO128" s="19">
        <v>1160814.53</v>
      </c>
      <c r="AP128" s="19">
        <v>1094752.69</v>
      </c>
      <c r="AQ128" s="19">
        <v>737173.42</v>
      </c>
      <c r="AR128" s="19">
        <v>1409628.95</v>
      </c>
      <c r="AS128" s="19">
        <v>732023.17</v>
      </c>
      <c r="AT128" s="19">
        <v>602059.29</v>
      </c>
      <c r="AU128" s="16"/>
      <c r="AV128" s="19">
        <v>419986.25</v>
      </c>
      <c r="AW128" s="36">
        <v>47965105.45</v>
      </c>
    </row>
    <row r="129" spans="1:49" ht="15">
      <c r="A129" s="30" t="str">
        <f t="shared" si="1"/>
        <v>ZUSZ/42302</v>
      </c>
      <c r="B129" s="28" t="s">
        <v>189</v>
      </c>
      <c r="C129" s="21" t="s">
        <v>190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9">
        <v>1744.11</v>
      </c>
      <c r="AP129" s="16"/>
      <c r="AQ129" s="16"/>
      <c r="AR129" s="16"/>
      <c r="AS129" s="16"/>
      <c r="AT129" s="16"/>
      <c r="AU129" s="16"/>
      <c r="AV129" s="16"/>
      <c r="AW129" s="36">
        <v>1744.11</v>
      </c>
    </row>
    <row r="130" spans="1:49" ht="15">
      <c r="A130" s="30" t="str">
        <f t="shared" si="1"/>
        <v>ZUSZ/42303</v>
      </c>
      <c r="B130" s="28" t="s">
        <v>191</v>
      </c>
      <c r="C130" s="21" t="s">
        <v>192</v>
      </c>
      <c r="D130" s="16"/>
      <c r="E130" s="19">
        <v>109</v>
      </c>
      <c r="F130" s="19">
        <v>111</v>
      </c>
      <c r="G130" s="19">
        <v>117</v>
      </c>
      <c r="H130" s="19">
        <v>1622.27</v>
      </c>
      <c r="I130" s="19">
        <v>123</v>
      </c>
      <c r="J130" s="19">
        <v>115</v>
      </c>
      <c r="K130" s="19">
        <v>115</v>
      </c>
      <c r="L130" s="16"/>
      <c r="M130" s="19">
        <v>147</v>
      </c>
      <c r="N130" s="19">
        <v>510.5</v>
      </c>
      <c r="O130" s="19">
        <v>108</v>
      </c>
      <c r="P130" s="19">
        <v>153</v>
      </c>
      <c r="Q130" s="19">
        <v>112</v>
      </c>
      <c r="R130" s="19">
        <v>112</v>
      </c>
      <c r="S130" s="19">
        <v>110</v>
      </c>
      <c r="T130" s="19">
        <v>114</v>
      </c>
      <c r="U130" s="19">
        <v>1422.43</v>
      </c>
      <c r="V130" s="19">
        <v>108</v>
      </c>
      <c r="W130" s="19">
        <v>944.93</v>
      </c>
      <c r="X130" s="19">
        <v>471</v>
      </c>
      <c r="Y130" s="19">
        <v>10263.65</v>
      </c>
      <c r="Z130" s="19">
        <v>111</v>
      </c>
      <c r="AA130" s="19">
        <v>109</v>
      </c>
      <c r="AB130" s="19">
        <v>120</v>
      </c>
      <c r="AC130" s="19">
        <v>146.5</v>
      </c>
      <c r="AD130" s="19">
        <v>115</v>
      </c>
      <c r="AE130" s="19">
        <v>108</v>
      </c>
      <c r="AF130" s="19">
        <v>113</v>
      </c>
      <c r="AG130" s="19">
        <v>113</v>
      </c>
      <c r="AH130" s="19">
        <v>618.2</v>
      </c>
      <c r="AI130" s="19">
        <v>113</v>
      </c>
      <c r="AJ130" s="19">
        <v>118</v>
      </c>
      <c r="AK130" s="19">
        <v>200</v>
      </c>
      <c r="AL130" s="19">
        <v>112</v>
      </c>
      <c r="AM130" s="19">
        <v>111.5</v>
      </c>
      <c r="AN130" s="19">
        <v>357</v>
      </c>
      <c r="AO130" s="19">
        <v>7880.32</v>
      </c>
      <c r="AP130" s="19">
        <v>109</v>
      </c>
      <c r="AQ130" s="16"/>
      <c r="AR130" s="19">
        <v>589.8</v>
      </c>
      <c r="AS130" s="19">
        <v>127</v>
      </c>
      <c r="AT130" s="19">
        <v>108</v>
      </c>
      <c r="AU130" s="19">
        <v>19140.31</v>
      </c>
      <c r="AV130" s="19">
        <v>921.46</v>
      </c>
      <c r="AW130" s="36">
        <v>48329.87</v>
      </c>
    </row>
    <row r="131" spans="1:49" ht="15">
      <c r="A131" s="30" t="str">
        <f t="shared" si="1"/>
        <v>ZUSZ/42304</v>
      </c>
      <c r="B131" s="28" t="s">
        <v>580</v>
      </c>
      <c r="C131" s="21" t="s">
        <v>581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22">
        <v>0</v>
      </c>
      <c r="AI131" s="16"/>
      <c r="AJ131" s="16"/>
      <c r="AK131" s="16"/>
      <c r="AL131" s="16"/>
      <c r="AM131" s="16"/>
      <c r="AN131" s="16"/>
      <c r="AO131" s="19">
        <v>50966.68</v>
      </c>
      <c r="AP131" s="16"/>
      <c r="AQ131" s="16"/>
      <c r="AR131" s="16"/>
      <c r="AS131" s="16"/>
      <c r="AT131" s="16"/>
      <c r="AU131" s="16"/>
      <c r="AV131" s="16"/>
      <c r="AW131" s="36">
        <v>50966.68</v>
      </c>
    </row>
    <row r="132" spans="1:49" ht="15">
      <c r="A132" s="30" t="str">
        <f t="shared" si="1"/>
        <v>ZUSZ/42305</v>
      </c>
      <c r="B132" s="28" t="s">
        <v>994</v>
      </c>
      <c r="C132" s="21" t="s">
        <v>995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9">
        <v>70974.1</v>
      </c>
      <c r="AP132" s="16"/>
      <c r="AQ132" s="16"/>
      <c r="AR132" s="16"/>
      <c r="AS132" s="16"/>
      <c r="AT132" s="16"/>
      <c r="AU132" s="16"/>
      <c r="AV132" s="16"/>
      <c r="AW132" s="36">
        <v>70974.1</v>
      </c>
    </row>
    <row r="133" spans="1:49" ht="15">
      <c r="A133" s="30" t="str">
        <f t="shared" si="1"/>
        <v>ZUSZ/42400</v>
      </c>
      <c r="B133" s="28" t="s">
        <v>193</v>
      </c>
      <c r="C133" s="21" t="s">
        <v>194</v>
      </c>
      <c r="D133" s="19">
        <v>561480.13</v>
      </c>
      <c r="E133" s="19">
        <v>171446.24</v>
      </c>
      <c r="F133" s="19">
        <v>42741.39</v>
      </c>
      <c r="G133" s="19">
        <v>94772.13</v>
      </c>
      <c r="H133" s="19">
        <v>57686.14</v>
      </c>
      <c r="I133" s="19">
        <v>106136.13</v>
      </c>
      <c r="J133" s="19">
        <v>111526.25</v>
      </c>
      <c r="K133" s="19">
        <v>98086.06</v>
      </c>
      <c r="L133" s="19">
        <v>83827.36</v>
      </c>
      <c r="M133" s="19">
        <v>343904.97</v>
      </c>
      <c r="N133" s="19">
        <v>72605.88</v>
      </c>
      <c r="O133" s="19">
        <v>114813.18</v>
      </c>
      <c r="P133" s="19">
        <v>220995.12</v>
      </c>
      <c r="Q133" s="19">
        <v>57255.48</v>
      </c>
      <c r="R133" s="19">
        <v>271117.75</v>
      </c>
      <c r="S133" s="19">
        <v>124133.36</v>
      </c>
      <c r="T133" s="19">
        <v>153438.37</v>
      </c>
      <c r="U133" s="19">
        <v>213055.42</v>
      </c>
      <c r="V133" s="19">
        <v>162066</v>
      </c>
      <c r="W133" s="19">
        <v>155273.94</v>
      </c>
      <c r="X133" s="19">
        <v>168190.39</v>
      </c>
      <c r="Y133" s="19">
        <v>220959.43</v>
      </c>
      <c r="Z133" s="19">
        <v>195068.92</v>
      </c>
      <c r="AA133" s="19">
        <v>72458.33</v>
      </c>
      <c r="AB133" s="19">
        <v>143598.83</v>
      </c>
      <c r="AC133" s="19">
        <v>132624</v>
      </c>
      <c r="AD133" s="19">
        <v>146644.66</v>
      </c>
      <c r="AE133" s="19">
        <v>112161.22</v>
      </c>
      <c r="AF133" s="19">
        <v>100974.4</v>
      </c>
      <c r="AG133" s="19">
        <v>239084.15</v>
      </c>
      <c r="AH133" s="19">
        <v>74654.49</v>
      </c>
      <c r="AI133" s="19">
        <v>87602.34</v>
      </c>
      <c r="AJ133" s="19">
        <v>151049.43</v>
      </c>
      <c r="AK133" s="19">
        <v>198157.32</v>
      </c>
      <c r="AL133" s="19">
        <v>82941.01</v>
      </c>
      <c r="AM133" s="19">
        <v>131117.35</v>
      </c>
      <c r="AN133" s="19">
        <v>67177.51</v>
      </c>
      <c r="AO133" s="19">
        <v>349347.88</v>
      </c>
      <c r="AP133" s="19">
        <v>205483.52</v>
      </c>
      <c r="AQ133" s="19">
        <v>111375.38</v>
      </c>
      <c r="AR133" s="19">
        <v>223500.19</v>
      </c>
      <c r="AS133" s="19">
        <v>102781.3</v>
      </c>
      <c r="AT133" s="19">
        <v>130096.98</v>
      </c>
      <c r="AU133" s="16"/>
      <c r="AV133" s="19">
        <v>79937.24</v>
      </c>
      <c r="AW133" s="36">
        <v>6743347.57</v>
      </c>
    </row>
    <row r="134" spans="1:49" ht="15">
      <c r="A134" s="30" t="str">
        <f t="shared" si="1"/>
        <v>ZUSZ/42401</v>
      </c>
      <c r="B134" s="28" t="s">
        <v>195</v>
      </c>
      <c r="C134" s="21" t="s">
        <v>196</v>
      </c>
      <c r="D134" s="19">
        <v>161477.77</v>
      </c>
      <c r="E134" s="19">
        <v>16854.22</v>
      </c>
      <c r="F134" s="19">
        <v>14719.22</v>
      </c>
      <c r="G134" s="19">
        <v>8002.35</v>
      </c>
      <c r="H134" s="19">
        <v>24278.25</v>
      </c>
      <c r="I134" s="19">
        <v>20935.23</v>
      </c>
      <c r="J134" s="19">
        <v>8242.37</v>
      </c>
      <c r="K134" s="19">
        <v>14207.99</v>
      </c>
      <c r="L134" s="19">
        <v>5701.4</v>
      </c>
      <c r="M134" s="19">
        <v>30911.95</v>
      </c>
      <c r="N134" s="19">
        <v>16071.33</v>
      </c>
      <c r="O134" s="19">
        <v>12750.27</v>
      </c>
      <c r="P134" s="19">
        <v>39783.8</v>
      </c>
      <c r="Q134" s="19">
        <v>7472.83</v>
      </c>
      <c r="R134" s="19">
        <v>38039.94</v>
      </c>
      <c r="S134" s="19">
        <v>45728.47</v>
      </c>
      <c r="T134" s="19">
        <v>30072.44</v>
      </c>
      <c r="U134" s="19">
        <v>16786.51</v>
      </c>
      <c r="V134" s="19">
        <v>9094.42</v>
      </c>
      <c r="W134" s="19">
        <v>20743.86</v>
      </c>
      <c r="X134" s="19">
        <v>8270.92</v>
      </c>
      <c r="Y134" s="19">
        <v>28558.77</v>
      </c>
      <c r="Z134" s="19">
        <v>24911.19</v>
      </c>
      <c r="AA134" s="19">
        <v>6196.41</v>
      </c>
      <c r="AB134" s="19">
        <v>8480.9</v>
      </c>
      <c r="AC134" s="19">
        <v>18205.48</v>
      </c>
      <c r="AD134" s="19">
        <v>17970.72</v>
      </c>
      <c r="AE134" s="19">
        <v>12363.36</v>
      </c>
      <c r="AF134" s="19">
        <v>20298.05</v>
      </c>
      <c r="AG134" s="19">
        <v>37940.74</v>
      </c>
      <c r="AH134" s="19">
        <v>10172.93</v>
      </c>
      <c r="AI134" s="19">
        <v>6805.28</v>
      </c>
      <c r="AJ134" s="19">
        <v>13846.56</v>
      </c>
      <c r="AK134" s="19">
        <v>25670.34</v>
      </c>
      <c r="AL134" s="19">
        <v>9308.51</v>
      </c>
      <c r="AM134" s="19">
        <v>9802.01</v>
      </c>
      <c r="AN134" s="19">
        <v>24459.57</v>
      </c>
      <c r="AO134" s="19">
        <v>15935.38</v>
      </c>
      <c r="AP134" s="19">
        <v>13224.93</v>
      </c>
      <c r="AQ134" s="19">
        <v>15498.81</v>
      </c>
      <c r="AR134" s="19">
        <v>36359.69</v>
      </c>
      <c r="AS134" s="19">
        <v>16389.93</v>
      </c>
      <c r="AT134" s="19">
        <v>8222.12</v>
      </c>
      <c r="AU134" s="16"/>
      <c r="AV134" s="19">
        <v>10766.2</v>
      </c>
      <c r="AW134" s="36">
        <v>941533.42</v>
      </c>
    </row>
    <row r="135" spans="1:49" ht="15">
      <c r="A135" s="30" t="str">
        <f t="shared" si="1"/>
        <v>ZUSZ/42402</v>
      </c>
      <c r="B135" s="28" t="s">
        <v>197</v>
      </c>
      <c r="C135" s="21" t="s">
        <v>1348</v>
      </c>
      <c r="D135" s="19">
        <v>10983826.58</v>
      </c>
      <c r="E135" s="19">
        <v>12954.56</v>
      </c>
      <c r="F135" s="19">
        <v>27094.95</v>
      </c>
      <c r="G135" s="19">
        <v>14962.84</v>
      </c>
      <c r="H135" s="19">
        <v>43826.13</v>
      </c>
      <c r="I135" s="19">
        <v>37915.98</v>
      </c>
      <c r="J135" s="19">
        <v>29320.83</v>
      </c>
      <c r="K135" s="19">
        <v>31568.79</v>
      </c>
      <c r="L135" s="19">
        <v>21591.73</v>
      </c>
      <c r="M135" s="19">
        <v>54570.47</v>
      </c>
      <c r="N135" s="19">
        <v>1464.53</v>
      </c>
      <c r="O135" s="19">
        <v>9453.59</v>
      </c>
      <c r="P135" s="19">
        <v>71395.72</v>
      </c>
      <c r="Q135" s="19">
        <v>5436.91</v>
      </c>
      <c r="R135" s="19">
        <v>27175.61</v>
      </c>
      <c r="S135" s="19">
        <v>6089.61</v>
      </c>
      <c r="T135" s="19">
        <v>11261.79</v>
      </c>
      <c r="U135" s="19">
        <v>58222.73</v>
      </c>
      <c r="V135" s="19">
        <v>20554.52</v>
      </c>
      <c r="W135" s="19">
        <v>2634.66</v>
      </c>
      <c r="X135" s="19">
        <v>48874.58</v>
      </c>
      <c r="Y135" s="19">
        <v>54336.91</v>
      </c>
      <c r="Z135" s="19">
        <v>7931.7</v>
      </c>
      <c r="AA135" s="19">
        <v>8302.8</v>
      </c>
      <c r="AB135" s="19">
        <v>24907.96</v>
      </c>
      <c r="AC135" s="19">
        <v>6622.83</v>
      </c>
      <c r="AD135" s="19">
        <v>6345</v>
      </c>
      <c r="AE135" s="19">
        <v>32476.77</v>
      </c>
      <c r="AF135" s="19">
        <v>35667.81</v>
      </c>
      <c r="AG135" s="19">
        <v>20061.3</v>
      </c>
      <c r="AH135" s="19">
        <v>2928.96</v>
      </c>
      <c r="AI135" s="19">
        <v>7074.96</v>
      </c>
      <c r="AJ135" s="19">
        <v>27163.83</v>
      </c>
      <c r="AK135" s="19">
        <v>14416.95</v>
      </c>
      <c r="AL135" s="19">
        <v>17616.15</v>
      </c>
      <c r="AM135" s="19">
        <v>31317.28</v>
      </c>
      <c r="AN135" s="19">
        <v>33874.65</v>
      </c>
      <c r="AO135" s="19">
        <v>14247.09</v>
      </c>
      <c r="AP135" s="19">
        <v>28007.32</v>
      </c>
      <c r="AQ135" s="19">
        <v>621</v>
      </c>
      <c r="AR135" s="19">
        <v>24763.81</v>
      </c>
      <c r="AS135" s="19">
        <v>36925.71</v>
      </c>
      <c r="AT135" s="19">
        <v>16899.84</v>
      </c>
      <c r="AU135" s="16"/>
      <c r="AV135" s="19">
        <v>9392.52</v>
      </c>
      <c r="AW135" s="36">
        <v>11982100.26</v>
      </c>
    </row>
    <row r="136" spans="1:49" ht="15">
      <c r="A136" s="30" t="str">
        <f t="shared" si="1"/>
        <v>ZUSZ/42500</v>
      </c>
      <c r="B136" s="28" t="s">
        <v>198</v>
      </c>
      <c r="C136" s="21" t="s">
        <v>199</v>
      </c>
      <c r="D136" s="19">
        <v>12313169.91</v>
      </c>
      <c r="E136" s="19">
        <v>2609820.38</v>
      </c>
      <c r="F136" s="19">
        <v>2238817.4</v>
      </c>
      <c r="G136" s="16"/>
      <c r="H136" s="19">
        <v>3016245.78</v>
      </c>
      <c r="I136" s="19">
        <v>3082561.02</v>
      </c>
      <c r="J136" s="19">
        <v>2245287.56</v>
      </c>
      <c r="K136" s="16"/>
      <c r="L136" s="16"/>
      <c r="M136" s="16"/>
      <c r="N136" s="16"/>
      <c r="O136" s="19">
        <v>1744551.58</v>
      </c>
      <c r="P136" s="19">
        <v>3538822.27</v>
      </c>
      <c r="Q136" s="19">
        <v>1685586.73</v>
      </c>
      <c r="R136" s="19">
        <v>4054567.53</v>
      </c>
      <c r="S136" s="19">
        <v>1742788.67</v>
      </c>
      <c r="T136" s="16"/>
      <c r="U136" s="19">
        <v>3456974.55</v>
      </c>
      <c r="V136" s="19">
        <v>2382635.69</v>
      </c>
      <c r="W136" s="16"/>
      <c r="X136" s="19">
        <v>2566344.05</v>
      </c>
      <c r="Y136" s="16"/>
      <c r="Z136" s="19">
        <v>2853194.21</v>
      </c>
      <c r="AA136" s="19">
        <v>1137756.22</v>
      </c>
      <c r="AB136" s="16"/>
      <c r="AC136" s="19">
        <v>2536981.77</v>
      </c>
      <c r="AD136" s="19">
        <v>3150399.02</v>
      </c>
      <c r="AE136" s="19">
        <v>1875624.75</v>
      </c>
      <c r="AF136" s="19">
        <v>3546280.47</v>
      </c>
      <c r="AG136" s="19">
        <v>4157074.94</v>
      </c>
      <c r="AH136" s="19">
        <v>1308514.66</v>
      </c>
      <c r="AI136" s="19">
        <v>1288606.17</v>
      </c>
      <c r="AJ136" s="19">
        <v>2857496.84</v>
      </c>
      <c r="AK136" s="19">
        <v>3293542.96</v>
      </c>
      <c r="AL136" s="19">
        <v>2039075.47</v>
      </c>
      <c r="AM136" s="19">
        <v>2880580.99</v>
      </c>
      <c r="AN136" s="19">
        <v>2134642.69</v>
      </c>
      <c r="AO136" s="16"/>
      <c r="AP136" s="16"/>
      <c r="AQ136" s="16"/>
      <c r="AR136" s="19">
        <v>3486020.39</v>
      </c>
      <c r="AS136" s="19">
        <v>3482598.47</v>
      </c>
      <c r="AT136" s="16"/>
      <c r="AU136" s="16"/>
      <c r="AV136" s="16"/>
      <c r="AW136" s="36">
        <v>88706563.14</v>
      </c>
    </row>
    <row r="137" spans="1:49" ht="15">
      <c r="A137" s="30" t="str">
        <f t="shared" si="1"/>
        <v>ZUSZ/42501</v>
      </c>
      <c r="B137" s="28" t="s">
        <v>582</v>
      </c>
      <c r="C137" s="21" t="s">
        <v>583</v>
      </c>
      <c r="D137" s="19">
        <v>123157073.63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36">
        <v>123157073.63</v>
      </c>
    </row>
    <row r="138" spans="1:49" ht="15">
      <c r="A138" s="30" t="str">
        <f t="shared" si="1"/>
        <v>ZUSZ/42502</v>
      </c>
      <c r="B138" s="28" t="s">
        <v>584</v>
      </c>
      <c r="C138" s="21" t="s">
        <v>585</v>
      </c>
      <c r="D138" s="19">
        <v>42623000.04</v>
      </c>
      <c r="E138" s="19">
        <v>430.5</v>
      </c>
      <c r="F138" s="16"/>
      <c r="G138" s="16"/>
      <c r="H138" s="19">
        <v>1377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9">
        <v>4049.16</v>
      </c>
      <c r="X138" s="19">
        <v>4192.55</v>
      </c>
      <c r="Y138" s="16"/>
      <c r="Z138" s="16"/>
      <c r="AA138" s="16"/>
      <c r="AB138" s="16"/>
      <c r="AC138" s="19">
        <v>393.6</v>
      </c>
      <c r="AD138" s="19">
        <v>1377</v>
      </c>
      <c r="AE138" s="16"/>
      <c r="AF138" s="16"/>
      <c r="AG138" s="19">
        <v>4506.72</v>
      </c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36">
        <v>42639326.57</v>
      </c>
    </row>
    <row r="139" spans="1:49" ht="15">
      <c r="A139" s="30" t="str">
        <f t="shared" si="1"/>
        <v>ZUSZ/42600</v>
      </c>
      <c r="B139" s="28" t="s">
        <v>200</v>
      </c>
      <c r="C139" s="21" t="s">
        <v>201</v>
      </c>
      <c r="D139" s="19">
        <v>529724.91</v>
      </c>
      <c r="E139" s="19">
        <v>488763.48</v>
      </c>
      <c r="F139" s="19">
        <v>302561.06</v>
      </c>
      <c r="G139" s="19">
        <v>328796.33</v>
      </c>
      <c r="H139" s="19">
        <v>407918.79</v>
      </c>
      <c r="I139" s="19">
        <v>464032.47</v>
      </c>
      <c r="J139" s="19">
        <v>385076.29</v>
      </c>
      <c r="K139" s="19">
        <v>361878.82</v>
      </c>
      <c r="L139" s="19">
        <v>239211.01</v>
      </c>
      <c r="M139" s="19">
        <v>1149185.46</v>
      </c>
      <c r="N139" s="19">
        <v>238621.53</v>
      </c>
      <c r="O139" s="19">
        <v>240935.35</v>
      </c>
      <c r="P139" s="19">
        <v>635278.1</v>
      </c>
      <c r="Q139" s="19">
        <v>339732.07</v>
      </c>
      <c r="R139" s="19">
        <v>595398.39</v>
      </c>
      <c r="S139" s="19">
        <v>517277.16</v>
      </c>
      <c r="T139" s="19">
        <v>803475.94</v>
      </c>
      <c r="U139" s="19">
        <v>323459.15</v>
      </c>
      <c r="V139" s="19">
        <v>292820</v>
      </c>
      <c r="W139" s="19">
        <v>397993.84</v>
      </c>
      <c r="X139" s="19">
        <v>510438.72</v>
      </c>
      <c r="Y139" s="19">
        <v>728814.63</v>
      </c>
      <c r="Z139" s="19">
        <v>388393.22</v>
      </c>
      <c r="AA139" s="19">
        <v>195966.83</v>
      </c>
      <c r="AB139" s="19">
        <v>500264.54</v>
      </c>
      <c r="AC139" s="19">
        <v>499943.12</v>
      </c>
      <c r="AD139" s="19">
        <v>480318.62</v>
      </c>
      <c r="AE139" s="19">
        <v>336188.21</v>
      </c>
      <c r="AF139" s="19">
        <v>341092.93</v>
      </c>
      <c r="AG139" s="19">
        <v>342060.68</v>
      </c>
      <c r="AH139" s="19">
        <v>241100.83</v>
      </c>
      <c r="AI139" s="19">
        <v>277966.96</v>
      </c>
      <c r="AJ139" s="19">
        <v>318599.32</v>
      </c>
      <c r="AK139" s="19">
        <v>498206.97</v>
      </c>
      <c r="AL139" s="19">
        <v>305715.94</v>
      </c>
      <c r="AM139" s="19">
        <v>589057.63</v>
      </c>
      <c r="AN139" s="19">
        <v>798731.33</v>
      </c>
      <c r="AO139" s="19">
        <v>825338.48</v>
      </c>
      <c r="AP139" s="19">
        <v>632880.25</v>
      </c>
      <c r="AQ139" s="19">
        <v>630744.31</v>
      </c>
      <c r="AR139" s="19">
        <v>523068.28</v>
      </c>
      <c r="AS139" s="19">
        <v>297101.47</v>
      </c>
      <c r="AT139" s="19">
        <v>246601.26</v>
      </c>
      <c r="AU139" s="16"/>
      <c r="AV139" s="19">
        <v>190846.17</v>
      </c>
      <c r="AW139" s="36">
        <v>19741580.85</v>
      </c>
    </row>
    <row r="140" spans="1:49" ht="15">
      <c r="A140" s="30" t="str">
        <f t="shared" si="1"/>
        <v>ZUSZ/42601</v>
      </c>
      <c r="B140" s="28" t="s">
        <v>202</v>
      </c>
      <c r="C140" s="21" t="s">
        <v>203</v>
      </c>
      <c r="D140" s="19">
        <v>630786.35</v>
      </c>
      <c r="E140" s="19">
        <v>535201.93</v>
      </c>
      <c r="F140" s="19">
        <v>500438.56</v>
      </c>
      <c r="G140" s="19">
        <v>320935.84</v>
      </c>
      <c r="H140" s="19">
        <v>495215.37</v>
      </c>
      <c r="I140" s="19">
        <v>324134.01</v>
      </c>
      <c r="J140" s="19">
        <v>354961.56</v>
      </c>
      <c r="K140" s="19">
        <v>387903.33</v>
      </c>
      <c r="L140" s="19">
        <v>240672.57</v>
      </c>
      <c r="M140" s="19">
        <v>696235.43</v>
      </c>
      <c r="N140" s="19">
        <v>264801.31</v>
      </c>
      <c r="O140" s="19">
        <v>308290.6</v>
      </c>
      <c r="P140" s="19">
        <v>664934.79</v>
      </c>
      <c r="Q140" s="19">
        <v>443751.47</v>
      </c>
      <c r="R140" s="19">
        <v>430431.21</v>
      </c>
      <c r="S140" s="19">
        <v>757417.31</v>
      </c>
      <c r="T140" s="19">
        <v>412114.32</v>
      </c>
      <c r="U140" s="19">
        <v>344574.18</v>
      </c>
      <c r="V140" s="19">
        <v>298555.74</v>
      </c>
      <c r="W140" s="19">
        <v>510977.59</v>
      </c>
      <c r="X140" s="19">
        <v>590914.2</v>
      </c>
      <c r="Y140" s="19">
        <v>759650</v>
      </c>
      <c r="Z140" s="19">
        <v>522411.3</v>
      </c>
      <c r="AA140" s="19">
        <v>216257.36</v>
      </c>
      <c r="AB140" s="19">
        <v>461044.74</v>
      </c>
      <c r="AC140" s="19">
        <v>564798.33</v>
      </c>
      <c r="AD140" s="19">
        <v>449880.52</v>
      </c>
      <c r="AE140" s="19">
        <v>508274.14</v>
      </c>
      <c r="AF140" s="19">
        <v>320288.76</v>
      </c>
      <c r="AG140" s="19">
        <v>522532.7</v>
      </c>
      <c r="AH140" s="19">
        <v>320999.99</v>
      </c>
      <c r="AI140" s="19">
        <v>234191.76</v>
      </c>
      <c r="AJ140" s="19">
        <v>477715.53</v>
      </c>
      <c r="AK140" s="19">
        <v>603237.51</v>
      </c>
      <c r="AL140" s="19">
        <v>321016.32</v>
      </c>
      <c r="AM140" s="19">
        <v>369751.02</v>
      </c>
      <c r="AN140" s="19">
        <v>439030.56</v>
      </c>
      <c r="AO140" s="19">
        <v>1186010.33</v>
      </c>
      <c r="AP140" s="19">
        <v>857678.84</v>
      </c>
      <c r="AQ140" s="19">
        <v>839071.99</v>
      </c>
      <c r="AR140" s="19">
        <v>620842.44</v>
      </c>
      <c r="AS140" s="19">
        <v>204140.97</v>
      </c>
      <c r="AT140" s="19">
        <v>465774.67</v>
      </c>
      <c r="AU140" s="16"/>
      <c r="AV140" s="19">
        <v>130406.83</v>
      </c>
      <c r="AW140" s="36">
        <v>20908254.28</v>
      </c>
    </row>
    <row r="141" spans="1:49" ht="15">
      <c r="A141" s="30" t="str">
        <f t="shared" si="1"/>
        <v>ZUSZ/42610</v>
      </c>
      <c r="B141" s="28" t="s">
        <v>204</v>
      </c>
      <c r="C141" s="21" t="s">
        <v>205</v>
      </c>
      <c r="D141" s="19">
        <v>154368.3</v>
      </c>
      <c r="E141" s="19">
        <v>91441.08</v>
      </c>
      <c r="F141" s="19">
        <v>46824.72</v>
      </c>
      <c r="G141" s="19">
        <v>28542.27</v>
      </c>
      <c r="H141" s="19">
        <v>10330.11</v>
      </c>
      <c r="I141" s="19">
        <v>556932.7</v>
      </c>
      <c r="J141" s="19">
        <v>5265</v>
      </c>
      <c r="K141" s="16"/>
      <c r="L141" s="19">
        <v>88575.02</v>
      </c>
      <c r="M141" s="19">
        <v>275541.49</v>
      </c>
      <c r="N141" s="16"/>
      <c r="O141" s="19">
        <v>219871.51</v>
      </c>
      <c r="P141" s="19">
        <v>126031.71</v>
      </c>
      <c r="Q141" s="19">
        <v>69480.59</v>
      </c>
      <c r="R141" s="19">
        <v>635109.87</v>
      </c>
      <c r="S141" s="19">
        <v>18929.22</v>
      </c>
      <c r="T141" s="19">
        <v>55039.93</v>
      </c>
      <c r="U141" s="19">
        <v>958882.59</v>
      </c>
      <c r="V141" s="19">
        <v>630539.79</v>
      </c>
      <c r="W141" s="16"/>
      <c r="X141" s="19">
        <v>1018732.01</v>
      </c>
      <c r="Y141" s="19">
        <v>198502.2</v>
      </c>
      <c r="Z141" s="16"/>
      <c r="AA141" s="19">
        <v>8788.14</v>
      </c>
      <c r="AB141" s="19">
        <v>33246.54</v>
      </c>
      <c r="AC141" s="19">
        <v>209040.37</v>
      </c>
      <c r="AD141" s="16"/>
      <c r="AE141" s="16"/>
      <c r="AF141" s="16"/>
      <c r="AG141" s="19">
        <v>299651.13</v>
      </c>
      <c r="AH141" s="19">
        <v>1614.95</v>
      </c>
      <c r="AI141" s="19">
        <v>14346.72</v>
      </c>
      <c r="AJ141" s="16"/>
      <c r="AK141" s="19">
        <v>6033.59</v>
      </c>
      <c r="AL141" s="16"/>
      <c r="AM141" s="19">
        <v>540</v>
      </c>
      <c r="AN141" s="19">
        <v>9724.32</v>
      </c>
      <c r="AO141" s="16"/>
      <c r="AP141" s="19">
        <v>135257.81</v>
      </c>
      <c r="AQ141" s="19">
        <v>1015488.33</v>
      </c>
      <c r="AR141" s="19">
        <v>56584.26</v>
      </c>
      <c r="AS141" s="19">
        <v>199525.96</v>
      </c>
      <c r="AT141" s="19">
        <v>32008.72</v>
      </c>
      <c r="AU141" s="16"/>
      <c r="AV141" s="19">
        <v>276404.9</v>
      </c>
      <c r="AW141" s="36">
        <v>7487195.85</v>
      </c>
    </row>
    <row r="142" spans="1:49" ht="15">
      <c r="A142" s="30" t="str">
        <f t="shared" si="1"/>
        <v>ZUSZ/42611</v>
      </c>
      <c r="B142" s="28" t="s">
        <v>206</v>
      </c>
      <c r="C142" s="21" t="s">
        <v>207</v>
      </c>
      <c r="D142" s="16"/>
      <c r="E142" s="16"/>
      <c r="F142" s="16"/>
      <c r="G142" s="16"/>
      <c r="H142" s="16"/>
      <c r="I142" s="19">
        <v>844.25</v>
      </c>
      <c r="J142" s="16"/>
      <c r="K142" s="16"/>
      <c r="L142" s="19">
        <v>3600</v>
      </c>
      <c r="M142" s="19">
        <v>9211.81</v>
      </c>
      <c r="N142" s="16"/>
      <c r="O142" s="16"/>
      <c r="P142" s="16"/>
      <c r="Q142" s="16"/>
      <c r="R142" s="19">
        <v>965.55</v>
      </c>
      <c r="S142" s="19">
        <v>2218.32</v>
      </c>
      <c r="T142" s="16"/>
      <c r="U142" s="16"/>
      <c r="V142" s="16"/>
      <c r="W142" s="19">
        <v>37630.64</v>
      </c>
      <c r="X142" s="19">
        <v>1005.57</v>
      </c>
      <c r="Y142" s="19">
        <v>286</v>
      </c>
      <c r="Z142" s="16"/>
      <c r="AA142" s="16"/>
      <c r="AB142" s="16"/>
      <c r="AC142" s="16"/>
      <c r="AD142" s="16"/>
      <c r="AE142" s="16"/>
      <c r="AF142" s="19">
        <v>2002.6</v>
      </c>
      <c r="AG142" s="16"/>
      <c r="AH142" s="19">
        <v>2750</v>
      </c>
      <c r="AI142" s="16"/>
      <c r="AJ142" s="16"/>
      <c r="AK142" s="16"/>
      <c r="AL142" s="16"/>
      <c r="AM142" s="16"/>
      <c r="AN142" s="16"/>
      <c r="AO142" s="19">
        <v>931.55</v>
      </c>
      <c r="AP142" s="16"/>
      <c r="AQ142" s="16"/>
      <c r="AR142" s="16"/>
      <c r="AS142" s="16"/>
      <c r="AT142" s="16"/>
      <c r="AU142" s="16"/>
      <c r="AV142" s="16"/>
      <c r="AW142" s="36">
        <v>61446.29</v>
      </c>
    </row>
    <row r="143" spans="1:49" ht="15">
      <c r="A143" s="30" t="str">
        <f t="shared" si="1"/>
        <v>ZUSZ/42612</v>
      </c>
      <c r="B143" s="28" t="s">
        <v>208</v>
      </c>
      <c r="C143" s="21" t="s">
        <v>1349</v>
      </c>
      <c r="D143" s="19">
        <v>13320.48</v>
      </c>
      <c r="E143" s="19">
        <v>2452.55</v>
      </c>
      <c r="F143" s="19">
        <v>3010.43</v>
      </c>
      <c r="G143" s="16"/>
      <c r="H143" s="16"/>
      <c r="I143" s="19">
        <v>9916.74</v>
      </c>
      <c r="J143" s="19">
        <v>248.33</v>
      </c>
      <c r="K143" s="16"/>
      <c r="L143" s="16"/>
      <c r="M143" s="16"/>
      <c r="N143" s="16"/>
      <c r="O143" s="16"/>
      <c r="P143" s="16"/>
      <c r="Q143" s="16"/>
      <c r="R143" s="19">
        <v>19472.62</v>
      </c>
      <c r="S143" s="16"/>
      <c r="T143" s="16"/>
      <c r="U143" s="16"/>
      <c r="V143" s="19">
        <v>16985.32</v>
      </c>
      <c r="W143" s="16"/>
      <c r="X143" s="19">
        <v>62735.47</v>
      </c>
      <c r="Y143" s="16"/>
      <c r="Z143" s="16"/>
      <c r="AA143" s="16"/>
      <c r="AB143" s="16"/>
      <c r="AC143" s="16"/>
      <c r="AD143" s="16"/>
      <c r="AE143" s="16"/>
      <c r="AF143" s="19">
        <v>6688.24</v>
      </c>
      <c r="AG143" s="16"/>
      <c r="AH143" s="16"/>
      <c r="AI143" s="16"/>
      <c r="AJ143" s="16"/>
      <c r="AK143" s="16"/>
      <c r="AL143" s="19">
        <v>18794.71</v>
      </c>
      <c r="AM143" s="16"/>
      <c r="AN143" s="16"/>
      <c r="AO143" s="16"/>
      <c r="AP143" s="16"/>
      <c r="AQ143" s="16"/>
      <c r="AR143" s="19">
        <v>46504.61</v>
      </c>
      <c r="AS143" s="16"/>
      <c r="AT143" s="16"/>
      <c r="AU143" s="16"/>
      <c r="AV143" s="16"/>
      <c r="AW143" s="36">
        <v>200129.5</v>
      </c>
    </row>
    <row r="144" spans="1:49" ht="15">
      <c r="A144" s="30" t="str">
        <f t="shared" si="1"/>
        <v>ZUSZ/42613</v>
      </c>
      <c r="B144" s="28" t="s">
        <v>209</v>
      </c>
      <c r="C144" s="21" t="s">
        <v>1350</v>
      </c>
      <c r="D144" s="19">
        <v>221530.26</v>
      </c>
      <c r="E144" s="16"/>
      <c r="F144" s="19">
        <v>1356.68</v>
      </c>
      <c r="G144" s="19">
        <v>1053.36</v>
      </c>
      <c r="H144" s="16"/>
      <c r="I144" s="19">
        <v>5150.5</v>
      </c>
      <c r="J144" s="16"/>
      <c r="K144" s="16"/>
      <c r="L144" s="19">
        <v>147.6</v>
      </c>
      <c r="M144" s="19">
        <v>11070</v>
      </c>
      <c r="N144" s="19">
        <v>1752.75</v>
      </c>
      <c r="O144" s="19">
        <v>2249.79</v>
      </c>
      <c r="P144" s="16"/>
      <c r="Q144" s="19">
        <v>546.65</v>
      </c>
      <c r="R144" s="19">
        <v>2685.36</v>
      </c>
      <c r="S144" s="19">
        <v>435.3</v>
      </c>
      <c r="T144" s="19">
        <v>110.7</v>
      </c>
      <c r="U144" s="16"/>
      <c r="V144" s="22">
        <v>0</v>
      </c>
      <c r="W144" s="16"/>
      <c r="X144" s="19">
        <v>35.83</v>
      </c>
      <c r="Y144" s="19">
        <v>18577.73</v>
      </c>
      <c r="Z144" s="19">
        <v>21670.71</v>
      </c>
      <c r="AA144" s="19">
        <v>5093.23</v>
      </c>
      <c r="AB144" s="16"/>
      <c r="AC144" s="16"/>
      <c r="AD144" s="16"/>
      <c r="AE144" s="19">
        <v>90</v>
      </c>
      <c r="AF144" s="22">
        <v>0</v>
      </c>
      <c r="AG144" s="19">
        <v>13117.64</v>
      </c>
      <c r="AH144" s="19">
        <v>108</v>
      </c>
      <c r="AI144" s="19">
        <v>1114.05</v>
      </c>
      <c r="AJ144" s="16"/>
      <c r="AK144" s="19">
        <v>20284.11</v>
      </c>
      <c r="AL144" s="19">
        <v>8800.65</v>
      </c>
      <c r="AM144" s="19">
        <v>664.2</v>
      </c>
      <c r="AN144" s="19">
        <v>33231.58</v>
      </c>
      <c r="AO144" s="19">
        <v>521.75</v>
      </c>
      <c r="AP144" s="16"/>
      <c r="AQ144" s="19">
        <v>21924</v>
      </c>
      <c r="AR144" s="16"/>
      <c r="AS144" s="16"/>
      <c r="AT144" s="19">
        <v>98.4</v>
      </c>
      <c r="AU144" s="16"/>
      <c r="AV144" s="19">
        <v>38735.41</v>
      </c>
      <c r="AW144" s="36">
        <v>432156.24</v>
      </c>
    </row>
    <row r="145" spans="1:49" ht="15">
      <c r="A145" s="30" t="str">
        <f t="shared" si="1"/>
        <v>ZUSZ/42620</v>
      </c>
      <c r="B145" s="28" t="s">
        <v>210</v>
      </c>
      <c r="C145" s="21" t="s">
        <v>1351</v>
      </c>
      <c r="D145" s="19">
        <v>114933.74</v>
      </c>
      <c r="E145" s="19">
        <v>3120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9">
        <v>61.5</v>
      </c>
      <c r="P145" s="19">
        <v>6620</v>
      </c>
      <c r="Q145" s="16"/>
      <c r="R145" s="16"/>
      <c r="S145" s="16"/>
      <c r="T145" s="19">
        <v>4920</v>
      </c>
      <c r="U145" s="16"/>
      <c r="V145" s="16"/>
      <c r="W145" s="19">
        <v>12.3</v>
      </c>
      <c r="X145" s="16"/>
      <c r="Y145" s="16"/>
      <c r="Z145" s="19">
        <v>6210</v>
      </c>
      <c r="AA145" s="16"/>
      <c r="AB145" s="16"/>
      <c r="AC145" s="19">
        <v>1000</v>
      </c>
      <c r="AD145" s="16"/>
      <c r="AE145" s="16"/>
      <c r="AF145" s="16"/>
      <c r="AG145" s="16"/>
      <c r="AH145" s="22">
        <v>0</v>
      </c>
      <c r="AI145" s="16"/>
      <c r="AJ145" s="16"/>
      <c r="AK145" s="19">
        <v>2857.68</v>
      </c>
      <c r="AL145" s="16"/>
      <c r="AM145" s="16"/>
      <c r="AN145" s="16"/>
      <c r="AO145" s="16"/>
      <c r="AP145" s="19">
        <v>204249.6</v>
      </c>
      <c r="AQ145" s="16"/>
      <c r="AR145" s="16"/>
      <c r="AS145" s="16"/>
      <c r="AT145" s="16"/>
      <c r="AU145" s="16"/>
      <c r="AV145" s="16"/>
      <c r="AW145" s="36">
        <v>343984.82</v>
      </c>
    </row>
    <row r="146" spans="1:49" ht="15">
      <c r="A146" s="30" t="str">
        <f t="shared" si="1"/>
        <v>ZUSZ/42700</v>
      </c>
      <c r="B146" s="28" t="s">
        <v>586</v>
      </c>
      <c r="C146" s="21" t="s">
        <v>587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9">
        <v>38141005.75</v>
      </c>
      <c r="AV146" s="16"/>
      <c r="AW146" s="36">
        <v>38141005.75</v>
      </c>
    </row>
    <row r="147" spans="1:49" ht="15">
      <c r="A147" s="30" t="str">
        <f t="shared" si="1"/>
        <v>ZUSZ/42710</v>
      </c>
      <c r="B147" s="28" t="s">
        <v>211</v>
      </c>
      <c r="C147" s="21" t="s">
        <v>1352</v>
      </c>
      <c r="D147" s="19">
        <v>102495.2</v>
      </c>
      <c r="E147" s="19">
        <v>33347.1</v>
      </c>
      <c r="F147" s="19">
        <v>6499.9</v>
      </c>
      <c r="G147" s="19">
        <v>1210.69</v>
      </c>
      <c r="H147" s="19">
        <v>7471.38</v>
      </c>
      <c r="I147" s="19">
        <v>14752.8</v>
      </c>
      <c r="J147" s="22">
        <v>0</v>
      </c>
      <c r="K147" s="19">
        <v>7926.84</v>
      </c>
      <c r="L147" s="19">
        <v>14594.76</v>
      </c>
      <c r="M147" s="19">
        <v>67175.68</v>
      </c>
      <c r="N147" s="19">
        <v>4853.4</v>
      </c>
      <c r="O147" s="19">
        <v>799.5</v>
      </c>
      <c r="P147" s="19">
        <v>14375.8</v>
      </c>
      <c r="Q147" s="19">
        <v>7176</v>
      </c>
      <c r="R147" s="19">
        <v>49711.82</v>
      </c>
      <c r="S147" s="19">
        <v>1151.7</v>
      </c>
      <c r="T147" s="19">
        <v>14039.99</v>
      </c>
      <c r="U147" s="19">
        <v>51529.08</v>
      </c>
      <c r="V147" s="19">
        <v>9937.92</v>
      </c>
      <c r="W147" s="19">
        <v>11298.8</v>
      </c>
      <c r="X147" s="19">
        <v>49113.02</v>
      </c>
      <c r="Y147" s="19">
        <v>8887.64</v>
      </c>
      <c r="Z147" s="19">
        <v>402.3</v>
      </c>
      <c r="AA147" s="19">
        <v>6829.59</v>
      </c>
      <c r="AB147" s="19">
        <v>5529.86</v>
      </c>
      <c r="AC147" s="19">
        <v>45399</v>
      </c>
      <c r="AD147" s="19">
        <v>21577.14</v>
      </c>
      <c r="AE147" s="19">
        <v>749.99</v>
      </c>
      <c r="AF147" s="19">
        <v>930</v>
      </c>
      <c r="AG147" s="19">
        <v>15560.78</v>
      </c>
      <c r="AH147" s="19">
        <v>879.99</v>
      </c>
      <c r="AI147" s="19">
        <v>1895.31</v>
      </c>
      <c r="AJ147" s="19">
        <v>1140</v>
      </c>
      <c r="AK147" s="19">
        <v>19481</v>
      </c>
      <c r="AL147" s="19">
        <v>482.8</v>
      </c>
      <c r="AM147" s="19">
        <v>8452.2</v>
      </c>
      <c r="AN147" s="19">
        <v>13653.88</v>
      </c>
      <c r="AO147" s="19">
        <v>47871.08</v>
      </c>
      <c r="AP147" s="19">
        <v>23536.82</v>
      </c>
      <c r="AQ147" s="19">
        <v>39244.78</v>
      </c>
      <c r="AR147" s="19">
        <v>57118.93</v>
      </c>
      <c r="AS147" s="19">
        <v>39.98</v>
      </c>
      <c r="AT147" s="19">
        <v>2404.98</v>
      </c>
      <c r="AU147" s="16"/>
      <c r="AV147" s="19">
        <v>1950</v>
      </c>
      <c r="AW147" s="36">
        <v>793479.43</v>
      </c>
    </row>
    <row r="148" spans="1:49" ht="15">
      <c r="A148" s="30" t="str">
        <f t="shared" si="1"/>
        <v>ZUSZ/42711</v>
      </c>
      <c r="B148" s="28" t="s">
        <v>212</v>
      </c>
      <c r="C148" s="21" t="s">
        <v>1353</v>
      </c>
      <c r="D148" s="19">
        <v>191820.77</v>
      </c>
      <c r="E148" s="16"/>
      <c r="F148" s="22">
        <v>0</v>
      </c>
      <c r="G148" s="19">
        <v>45</v>
      </c>
      <c r="H148" s="16"/>
      <c r="I148" s="19">
        <v>60</v>
      </c>
      <c r="J148" s="16"/>
      <c r="K148" s="16"/>
      <c r="L148" s="16"/>
      <c r="M148" s="16"/>
      <c r="N148" s="16"/>
      <c r="O148" s="16"/>
      <c r="P148" s="16"/>
      <c r="Q148" s="16"/>
      <c r="R148" s="19">
        <v>373.8</v>
      </c>
      <c r="S148" s="19">
        <v>627.3</v>
      </c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22">
        <v>0</v>
      </c>
      <c r="AQ148" s="16"/>
      <c r="AR148" s="16"/>
      <c r="AS148" s="16"/>
      <c r="AT148" s="19">
        <v>73.86</v>
      </c>
      <c r="AU148" s="16"/>
      <c r="AV148" s="16"/>
      <c r="AW148" s="36">
        <v>193000.73</v>
      </c>
    </row>
    <row r="149" spans="1:49" ht="15">
      <c r="A149" s="30" t="str">
        <f t="shared" si="1"/>
        <v>ZUSZ/42720</v>
      </c>
      <c r="B149" s="28" t="s">
        <v>1354</v>
      </c>
      <c r="C149" s="21" t="s">
        <v>1355</v>
      </c>
      <c r="D149" s="19">
        <v>349005.34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36">
        <v>349005.34</v>
      </c>
    </row>
    <row r="150" spans="1:49" ht="15">
      <c r="A150" s="30" t="str">
        <f t="shared" si="1"/>
        <v>ZUSZ/42721</v>
      </c>
      <c r="B150" s="28" t="s">
        <v>213</v>
      </c>
      <c r="C150" s="21" t="s">
        <v>214</v>
      </c>
      <c r="D150" s="19">
        <v>1268047</v>
      </c>
      <c r="E150" s="19">
        <v>400</v>
      </c>
      <c r="F150" s="19">
        <v>48478.11</v>
      </c>
      <c r="G150" s="19">
        <v>25033.36</v>
      </c>
      <c r="H150" s="19">
        <v>15153.64</v>
      </c>
      <c r="I150" s="22">
        <v>0</v>
      </c>
      <c r="J150" s="16"/>
      <c r="K150" s="19">
        <v>3936</v>
      </c>
      <c r="L150" s="19">
        <v>73.8</v>
      </c>
      <c r="M150" s="19">
        <v>7546</v>
      </c>
      <c r="N150" s="19">
        <v>6826.5</v>
      </c>
      <c r="O150" s="19">
        <v>300</v>
      </c>
      <c r="P150" s="19">
        <v>1403.36</v>
      </c>
      <c r="Q150" s="22">
        <v>0</v>
      </c>
      <c r="R150" s="19">
        <v>5166</v>
      </c>
      <c r="S150" s="19">
        <v>381.3</v>
      </c>
      <c r="T150" s="16"/>
      <c r="U150" s="16"/>
      <c r="V150" s="19">
        <v>4305</v>
      </c>
      <c r="W150" s="19">
        <v>5904</v>
      </c>
      <c r="X150" s="19">
        <v>5360</v>
      </c>
      <c r="Y150" s="19">
        <v>7399.09</v>
      </c>
      <c r="Z150" s="19">
        <v>1168.5</v>
      </c>
      <c r="AA150" s="19">
        <v>2706</v>
      </c>
      <c r="AB150" s="19">
        <v>3321</v>
      </c>
      <c r="AC150" s="19">
        <v>1845</v>
      </c>
      <c r="AD150" s="19">
        <v>3230</v>
      </c>
      <c r="AE150" s="16"/>
      <c r="AF150" s="19">
        <v>3450</v>
      </c>
      <c r="AG150" s="16"/>
      <c r="AH150" s="19">
        <v>24.6</v>
      </c>
      <c r="AI150" s="16"/>
      <c r="AJ150" s="19">
        <v>553.5</v>
      </c>
      <c r="AK150" s="19">
        <v>8310.98</v>
      </c>
      <c r="AL150" s="16"/>
      <c r="AM150" s="19">
        <v>4100.57</v>
      </c>
      <c r="AN150" s="19">
        <v>6854.3</v>
      </c>
      <c r="AO150" s="19">
        <v>8495</v>
      </c>
      <c r="AP150" s="19">
        <v>1190</v>
      </c>
      <c r="AQ150" s="19">
        <v>1845</v>
      </c>
      <c r="AR150" s="19">
        <v>61.5</v>
      </c>
      <c r="AS150" s="19">
        <v>3770</v>
      </c>
      <c r="AT150" s="19">
        <v>4432.92</v>
      </c>
      <c r="AU150" s="16"/>
      <c r="AV150" s="16"/>
      <c r="AW150" s="36">
        <v>1461072.03</v>
      </c>
    </row>
    <row r="151" spans="1:49" ht="15">
      <c r="A151" s="30" t="str">
        <f t="shared" si="1"/>
        <v>ZUSZ/42730</v>
      </c>
      <c r="B151" s="28" t="s">
        <v>588</v>
      </c>
      <c r="C151" s="21" t="s">
        <v>589</v>
      </c>
      <c r="D151" s="19">
        <v>928427.92</v>
      </c>
      <c r="E151" s="19">
        <v>113027.3</v>
      </c>
      <c r="F151" s="19">
        <v>470</v>
      </c>
      <c r="G151" s="19">
        <v>1539</v>
      </c>
      <c r="H151" s="19">
        <v>10664.35</v>
      </c>
      <c r="I151" s="19">
        <v>8711.87</v>
      </c>
      <c r="J151" s="19">
        <v>1296</v>
      </c>
      <c r="K151" s="19">
        <v>3488</v>
      </c>
      <c r="L151" s="22">
        <v>0</v>
      </c>
      <c r="M151" s="19">
        <v>148523.06</v>
      </c>
      <c r="N151" s="19">
        <v>1308</v>
      </c>
      <c r="O151" s="19">
        <v>2550</v>
      </c>
      <c r="P151" s="19">
        <v>143460.89</v>
      </c>
      <c r="Q151" s="19">
        <v>4622.4</v>
      </c>
      <c r="R151" s="19">
        <v>1599.8</v>
      </c>
      <c r="S151" s="19">
        <v>1896</v>
      </c>
      <c r="T151" s="19">
        <v>26026.9</v>
      </c>
      <c r="U151" s="19">
        <v>2071.89</v>
      </c>
      <c r="V151" s="19">
        <v>5484</v>
      </c>
      <c r="W151" s="19">
        <v>315146.5</v>
      </c>
      <c r="X151" s="19">
        <v>2141</v>
      </c>
      <c r="Y151" s="19">
        <v>3632.86</v>
      </c>
      <c r="Z151" s="19">
        <v>140801.71</v>
      </c>
      <c r="AA151" s="19">
        <v>2218.58</v>
      </c>
      <c r="AB151" s="19">
        <v>1586</v>
      </c>
      <c r="AC151" s="19">
        <v>27580</v>
      </c>
      <c r="AD151" s="19">
        <v>4188.98</v>
      </c>
      <c r="AE151" s="19">
        <v>1500</v>
      </c>
      <c r="AF151" s="19">
        <v>1890</v>
      </c>
      <c r="AG151" s="19">
        <v>18486.7</v>
      </c>
      <c r="AH151" s="19">
        <v>6480</v>
      </c>
      <c r="AI151" s="19">
        <v>3752</v>
      </c>
      <c r="AJ151" s="19">
        <v>5392.01</v>
      </c>
      <c r="AK151" s="19">
        <v>140929.18</v>
      </c>
      <c r="AL151" s="16"/>
      <c r="AM151" s="16"/>
      <c r="AN151" s="16"/>
      <c r="AO151" s="19">
        <v>2203.98</v>
      </c>
      <c r="AP151" s="19">
        <v>257603.76</v>
      </c>
      <c r="AQ151" s="19">
        <v>1485.4</v>
      </c>
      <c r="AR151" s="19">
        <v>630.5</v>
      </c>
      <c r="AS151" s="19">
        <v>2640</v>
      </c>
      <c r="AT151" s="19">
        <v>2111.96</v>
      </c>
      <c r="AU151" s="16"/>
      <c r="AV151" s="16"/>
      <c r="AW151" s="36">
        <v>2347568.5</v>
      </c>
    </row>
    <row r="152" spans="1:49" ht="15">
      <c r="A152" s="30" t="str">
        <f t="shared" si="1"/>
        <v>ZUSZ/42740</v>
      </c>
      <c r="B152" s="28" t="s">
        <v>215</v>
      </c>
      <c r="C152" s="21" t="s">
        <v>216</v>
      </c>
      <c r="D152" s="19">
        <v>91156.42</v>
      </c>
      <c r="E152" s="19">
        <v>14260.43</v>
      </c>
      <c r="F152" s="19">
        <v>3597.87</v>
      </c>
      <c r="G152" s="16"/>
      <c r="H152" s="16"/>
      <c r="I152" s="19">
        <v>3649</v>
      </c>
      <c r="J152" s="19">
        <v>2361.5</v>
      </c>
      <c r="K152" s="19">
        <v>218.94</v>
      </c>
      <c r="L152" s="16"/>
      <c r="M152" s="19">
        <v>24562.88</v>
      </c>
      <c r="N152" s="16"/>
      <c r="O152" s="19">
        <v>1466.38</v>
      </c>
      <c r="P152" s="19">
        <v>12742.4</v>
      </c>
      <c r="Q152" s="19">
        <v>3162.79</v>
      </c>
      <c r="R152" s="19">
        <v>551.54</v>
      </c>
      <c r="S152" s="19">
        <v>6804</v>
      </c>
      <c r="T152" s="19">
        <v>1299.07</v>
      </c>
      <c r="U152" s="19">
        <v>1285.12</v>
      </c>
      <c r="V152" s="19">
        <v>364.08</v>
      </c>
      <c r="W152" s="19">
        <v>39650.8</v>
      </c>
      <c r="X152" s="19">
        <v>3262.87</v>
      </c>
      <c r="Y152" s="19">
        <v>1765.72</v>
      </c>
      <c r="Z152" s="19">
        <v>35689.64</v>
      </c>
      <c r="AA152" s="19">
        <v>580.64</v>
      </c>
      <c r="AB152" s="19">
        <v>3718.12</v>
      </c>
      <c r="AC152" s="19">
        <v>1233.34</v>
      </c>
      <c r="AD152" s="19">
        <v>762.49</v>
      </c>
      <c r="AE152" s="19">
        <v>963.71</v>
      </c>
      <c r="AF152" s="19">
        <v>1748.77</v>
      </c>
      <c r="AG152" s="19">
        <v>752</v>
      </c>
      <c r="AH152" s="19">
        <v>693.24</v>
      </c>
      <c r="AI152" s="16"/>
      <c r="AJ152" s="19">
        <v>1755.5</v>
      </c>
      <c r="AK152" s="19">
        <v>23597.1</v>
      </c>
      <c r="AL152" s="19">
        <v>1246.5</v>
      </c>
      <c r="AM152" s="19">
        <v>369</v>
      </c>
      <c r="AN152" s="19">
        <v>714.6</v>
      </c>
      <c r="AO152" s="19">
        <v>5100.32</v>
      </c>
      <c r="AP152" s="19">
        <v>23775.52</v>
      </c>
      <c r="AQ152" s="16"/>
      <c r="AR152" s="19">
        <v>3809.7</v>
      </c>
      <c r="AS152" s="19">
        <v>133</v>
      </c>
      <c r="AT152" s="19">
        <v>1004</v>
      </c>
      <c r="AU152" s="16"/>
      <c r="AV152" s="19">
        <v>1924.55</v>
      </c>
      <c r="AW152" s="36">
        <v>321733.55</v>
      </c>
    </row>
    <row r="153" spans="1:49" ht="15">
      <c r="A153" s="30" t="str">
        <f t="shared" si="1"/>
        <v>ZUSZ/42750</v>
      </c>
      <c r="B153" s="28" t="s">
        <v>217</v>
      </c>
      <c r="C153" s="21" t="s">
        <v>218</v>
      </c>
      <c r="D153" s="19">
        <v>29542.09</v>
      </c>
      <c r="E153" s="19">
        <v>16322.03</v>
      </c>
      <c r="F153" s="19">
        <v>2501.48</v>
      </c>
      <c r="G153" s="19">
        <v>2849.13</v>
      </c>
      <c r="H153" s="19">
        <v>5789.32</v>
      </c>
      <c r="I153" s="19">
        <v>538.56</v>
      </c>
      <c r="J153" s="19">
        <v>1789.28</v>
      </c>
      <c r="K153" s="19">
        <v>318.5</v>
      </c>
      <c r="L153" s="19">
        <v>2145.68</v>
      </c>
      <c r="M153" s="19">
        <v>12530.62</v>
      </c>
      <c r="N153" s="19">
        <v>9636.4</v>
      </c>
      <c r="O153" s="19">
        <v>10699.53</v>
      </c>
      <c r="P153" s="19">
        <v>10976.89</v>
      </c>
      <c r="Q153" s="19">
        <v>14714.54</v>
      </c>
      <c r="R153" s="19">
        <v>2666.53</v>
      </c>
      <c r="S153" s="19">
        <v>8529.41</v>
      </c>
      <c r="T153" s="19">
        <v>4541.4</v>
      </c>
      <c r="U153" s="19">
        <v>681.86</v>
      </c>
      <c r="V153" s="19">
        <v>1619.25</v>
      </c>
      <c r="W153" s="19">
        <v>12975.35</v>
      </c>
      <c r="X153" s="19">
        <v>6802.16</v>
      </c>
      <c r="Y153" s="19">
        <v>5121.6</v>
      </c>
      <c r="Z153" s="19">
        <v>14938.55</v>
      </c>
      <c r="AA153" s="19">
        <v>3174.74</v>
      </c>
      <c r="AB153" s="19">
        <v>10749.05</v>
      </c>
      <c r="AC153" s="19">
        <v>1217.1</v>
      </c>
      <c r="AD153" s="19">
        <v>2892.92</v>
      </c>
      <c r="AE153" s="19">
        <v>6635.54</v>
      </c>
      <c r="AF153" s="19">
        <v>1185.66</v>
      </c>
      <c r="AG153" s="19">
        <v>3404.85</v>
      </c>
      <c r="AH153" s="19">
        <v>2588.4</v>
      </c>
      <c r="AI153" s="19">
        <v>12251.96</v>
      </c>
      <c r="AJ153" s="19">
        <v>3561.37</v>
      </c>
      <c r="AK153" s="19">
        <v>22584.57</v>
      </c>
      <c r="AL153" s="19">
        <v>2988.7</v>
      </c>
      <c r="AM153" s="19">
        <v>1533.24</v>
      </c>
      <c r="AN153" s="19">
        <v>24617.79</v>
      </c>
      <c r="AO153" s="19">
        <v>7687.18</v>
      </c>
      <c r="AP153" s="19">
        <v>14709.73</v>
      </c>
      <c r="AQ153" s="19">
        <v>2939.35</v>
      </c>
      <c r="AR153" s="19">
        <v>1832.64</v>
      </c>
      <c r="AS153" s="19">
        <v>4590.51</v>
      </c>
      <c r="AT153" s="19">
        <v>6973</v>
      </c>
      <c r="AU153" s="16"/>
      <c r="AV153" s="19">
        <v>1242.55</v>
      </c>
      <c r="AW153" s="36">
        <v>317591.01</v>
      </c>
    </row>
    <row r="154" spans="1:49" ht="15">
      <c r="A154" s="30" t="str">
        <f t="shared" si="1"/>
        <v>ZUSZ/42751</v>
      </c>
      <c r="B154" s="28" t="s">
        <v>219</v>
      </c>
      <c r="C154" s="21" t="s">
        <v>220</v>
      </c>
      <c r="D154" s="19">
        <v>515948.56</v>
      </c>
      <c r="E154" s="16"/>
      <c r="F154" s="19">
        <v>221.4</v>
      </c>
      <c r="G154" s="16"/>
      <c r="H154" s="19">
        <v>929.71</v>
      </c>
      <c r="I154" s="16"/>
      <c r="J154" s="19">
        <v>550</v>
      </c>
      <c r="K154" s="16"/>
      <c r="L154" s="19">
        <v>457.56</v>
      </c>
      <c r="M154" s="19">
        <v>861</v>
      </c>
      <c r="N154" s="16"/>
      <c r="O154" s="19">
        <v>1685.8</v>
      </c>
      <c r="P154" s="19">
        <v>2159.88</v>
      </c>
      <c r="Q154" s="19">
        <v>191.55</v>
      </c>
      <c r="R154" s="19">
        <v>950.79</v>
      </c>
      <c r="S154" s="19">
        <v>615</v>
      </c>
      <c r="T154" s="19">
        <v>651.9</v>
      </c>
      <c r="U154" s="19">
        <v>2441.82</v>
      </c>
      <c r="V154" s="19">
        <v>2368.99</v>
      </c>
      <c r="W154" s="16"/>
      <c r="X154" s="19">
        <v>1750.29</v>
      </c>
      <c r="Y154" s="19">
        <v>258.3</v>
      </c>
      <c r="Z154" s="16"/>
      <c r="AA154" s="16"/>
      <c r="AB154" s="19">
        <v>1881.9</v>
      </c>
      <c r="AC154" s="19">
        <v>3192.96</v>
      </c>
      <c r="AD154" s="19">
        <v>2905.26</v>
      </c>
      <c r="AE154" s="19">
        <v>2562.09</v>
      </c>
      <c r="AF154" s="16"/>
      <c r="AG154" s="19">
        <v>1340.21</v>
      </c>
      <c r="AH154" s="22">
        <v>0</v>
      </c>
      <c r="AI154" s="19">
        <v>1508.79</v>
      </c>
      <c r="AJ154" s="16"/>
      <c r="AK154" s="19">
        <v>8271.51</v>
      </c>
      <c r="AL154" s="19">
        <v>69.48</v>
      </c>
      <c r="AM154" s="16"/>
      <c r="AN154" s="19">
        <v>1197.96</v>
      </c>
      <c r="AO154" s="16"/>
      <c r="AP154" s="19">
        <v>1731.84</v>
      </c>
      <c r="AQ154" s="19">
        <v>762.48</v>
      </c>
      <c r="AR154" s="19">
        <v>307.5</v>
      </c>
      <c r="AS154" s="16"/>
      <c r="AT154" s="16"/>
      <c r="AU154" s="16"/>
      <c r="AV154" s="19">
        <v>693.27</v>
      </c>
      <c r="AW154" s="36">
        <v>558467.8</v>
      </c>
    </row>
    <row r="155" spans="1:49" ht="15">
      <c r="A155" s="30" t="str">
        <f t="shared" si="1"/>
        <v>ZUSZ/42752</v>
      </c>
      <c r="B155" s="28" t="s">
        <v>221</v>
      </c>
      <c r="C155" s="21" t="s">
        <v>222</v>
      </c>
      <c r="D155" s="19">
        <v>92402.63</v>
      </c>
      <c r="E155" s="19">
        <v>5857.92</v>
      </c>
      <c r="F155" s="19">
        <v>12713.68</v>
      </c>
      <c r="G155" s="19">
        <v>11607.51</v>
      </c>
      <c r="H155" s="19">
        <v>7296.05</v>
      </c>
      <c r="I155" s="19">
        <v>16432.8</v>
      </c>
      <c r="J155" s="19">
        <v>295.07</v>
      </c>
      <c r="K155" s="19">
        <v>31058.73</v>
      </c>
      <c r="L155" s="19">
        <v>3661</v>
      </c>
      <c r="M155" s="19">
        <v>47041.01</v>
      </c>
      <c r="N155" s="19">
        <v>6635.58</v>
      </c>
      <c r="O155" s="19">
        <v>30100</v>
      </c>
      <c r="P155" s="19">
        <v>3765.64</v>
      </c>
      <c r="Q155" s="19">
        <v>3389.93</v>
      </c>
      <c r="R155" s="19">
        <v>18467</v>
      </c>
      <c r="S155" s="19">
        <v>3021.9</v>
      </c>
      <c r="T155" s="19">
        <v>26900.1</v>
      </c>
      <c r="U155" s="19">
        <v>12983.9</v>
      </c>
      <c r="V155" s="19">
        <v>7793</v>
      </c>
      <c r="W155" s="19">
        <v>19981.35</v>
      </c>
      <c r="X155" s="19">
        <v>14884.67</v>
      </c>
      <c r="Y155" s="19">
        <v>200628.22</v>
      </c>
      <c r="Z155" s="19">
        <v>9345</v>
      </c>
      <c r="AA155" s="19">
        <v>2785.95</v>
      </c>
      <c r="AB155" s="19">
        <v>106.1</v>
      </c>
      <c r="AC155" s="19">
        <v>4659.87</v>
      </c>
      <c r="AD155" s="19">
        <v>10479.6</v>
      </c>
      <c r="AE155" s="19">
        <v>12215.76</v>
      </c>
      <c r="AF155" s="19">
        <v>92.25</v>
      </c>
      <c r="AG155" s="19">
        <v>27560.61</v>
      </c>
      <c r="AH155" s="19">
        <v>1087.44</v>
      </c>
      <c r="AI155" s="19">
        <v>7958.13</v>
      </c>
      <c r="AJ155" s="19">
        <v>3549.78</v>
      </c>
      <c r="AK155" s="19">
        <v>121908.99</v>
      </c>
      <c r="AL155" s="19">
        <v>3509.67</v>
      </c>
      <c r="AM155" s="19">
        <v>5447.48</v>
      </c>
      <c r="AN155" s="19">
        <v>1125.81</v>
      </c>
      <c r="AO155" s="19">
        <v>3462.45</v>
      </c>
      <c r="AP155" s="19">
        <v>58449.77</v>
      </c>
      <c r="AQ155" s="19">
        <v>851.16</v>
      </c>
      <c r="AR155" s="19">
        <v>15627.63</v>
      </c>
      <c r="AS155" s="19">
        <v>26207.67</v>
      </c>
      <c r="AT155" s="19">
        <v>6296.82</v>
      </c>
      <c r="AU155" s="16"/>
      <c r="AV155" s="19">
        <v>47304.57</v>
      </c>
      <c r="AW155" s="36">
        <v>946950.2</v>
      </c>
    </row>
    <row r="156" spans="1:49" ht="15">
      <c r="A156" s="30" t="str">
        <f t="shared" si="1"/>
        <v>ZUSZ/42760</v>
      </c>
      <c r="B156" s="28" t="s">
        <v>223</v>
      </c>
      <c r="C156" s="21" t="s">
        <v>224</v>
      </c>
      <c r="D156" s="19">
        <v>5218310.91</v>
      </c>
      <c r="E156" s="19">
        <v>15822.84</v>
      </c>
      <c r="F156" s="19">
        <v>15912</v>
      </c>
      <c r="G156" s="19">
        <v>2037.57</v>
      </c>
      <c r="H156" s="19">
        <v>12182.37</v>
      </c>
      <c r="I156" s="19">
        <v>13715.02</v>
      </c>
      <c r="J156" s="19">
        <v>18947.86</v>
      </c>
      <c r="K156" s="19">
        <v>20087.5</v>
      </c>
      <c r="L156" s="19">
        <v>7275.45</v>
      </c>
      <c r="M156" s="19">
        <v>201850.92</v>
      </c>
      <c r="N156" s="19">
        <v>11722.64</v>
      </c>
      <c r="O156" s="19">
        <v>54103.91</v>
      </c>
      <c r="P156" s="19">
        <v>8679.11</v>
      </c>
      <c r="Q156" s="19">
        <v>7690.39</v>
      </c>
      <c r="R156" s="19">
        <v>83349.56</v>
      </c>
      <c r="S156" s="19">
        <v>16156.08</v>
      </c>
      <c r="T156" s="19">
        <v>36474.28</v>
      </c>
      <c r="U156" s="19">
        <v>54602.84</v>
      </c>
      <c r="V156" s="19">
        <v>11544.25</v>
      </c>
      <c r="W156" s="19">
        <v>53484.65</v>
      </c>
      <c r="X156" s="19">
        <v>13215.44</v>
      </c>
      <c r="Y156" s="19">
        <v>17022.15</v>
      </c>
      <c r="Z156" s="19">
        <v>26006.84</v>
      </c>
      <c r="AA156" s="19">
        <v>4907.33</v>
      </c>
      <c r="AB156" s="19">
        <v>37501.92</v>
      </c>
      <c r="AC156" s="19">
        <v>71268.74</v>
      </c>
      <c r="AD156" s="19">
        <v>27934.71</v>
      </c>
      <c r="AE156" s="19">
        <v>17072.86</v>
      </c>
      <c r="AF156" s="19">
        <v>21258.37</v>
      </c>
      <c r="AG156" s="19">
        <v>27873.14</v>
      </c>
      <c r="AH156" s="19">
        <v>10504.54</v>
      </c>
      <c r="AI156" s="19">
        <v>14472.17</v>
      </c>
      <c r="AJ156" s="19">
        <v>4133.84</v>
      </c>
      <c r="AK156" s="19">
        <v>107990.26</v>
      </c>
      <c r="AL156" s="19">
        <v>66598.08</v>
      </c>
      <c r="AM156" s="19">
        <v>11247.7</v>
      </c>
      <c r="AN156" s="19">
        <v>4976.42</v>
      </c>
      <c r="AO156" s="19">
        <v>44699.87</v>
      </c>
      <c r="AP156" s="19">
        <v>20702.3</v>
      </c>
      <c r="AQ156" s="19">
        <v>18864.93</v>
      </c>
      <c r="AR156" s="19">
        <v>32713.51</v>
      </c>
      <c r="AS156" s="19">
        <v>37430.61</v>
      </c>
      <c r="AT156" s="19">
        <v>25770.13</v>
      </c>
      <c r="AU156" s="16"/>
      <c r="AV156" s="19">
        <v>3553.14</v>
      </c>
      <c r="AW156" s="36">
        <v>6531669.15</v>
      </c>
    </row>
    <row r="157" spans="1:49" ht="15">
      <c r="A157" s="30" t="str">
        <f t="shared" si="1"/>
        <v>ZUSZ/42900</v>
      </c>
      <c r="B157" s="28" t="s">
        <v>227</v>
      </c>
      <c r="C157" s="21" t="s">
        <v>228</v>
      </c>
      <c r="D157" s="19">
        <v>185254.45</v>
      </c>
      <c r="E157" s="16"/>
      <c r="F157" s="19">
        <v>390</v>
      </c>
      <c r="G157" s="16"/>
      <c r="H157" s="16"/>
      <c r="I157" s="16"/>
      <c r="J157" s="16"/>
      <c r="K157" s="19">
        <v>758</v>
      </c>
      <c r="L157" s="16"/>
      <c r="M157" s="16"/>
      <c r="N157" s="16"/>
      <c r="O157" s="16"/>
      <c r="P157" s="16"/>
      <c r="Q157" s="16"/>
      <c r="R157" s="19">
        <v>390</v>
      </c>
      <c r="S157" s="16"/>
      <c r="T157" s="16"/>
      <c r="U157" s="19">
        <v>3690</v>
      </c>
      <c r="V157" s="16"/>
      <c r="W157" s="19">
        <v>600</v>
      </c>
      <c r="X157" s="19">
        <v>595</v>
      </c>
      <c r="Y157" s="16"/>
      <c r="Z157" s="16"/>
      <c r="AA157" s="16"/>
      <c r="AB157" s="16"/>
      <c r="AC157" s="19">
        <v>246</v>
      </c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9">
        <v>600</v>
      </c>
      <c r="AR157" s="16"/>
      <c r="AS157" s="16"/>
      <c r="AT157" s="16"/>
      <c r="AU157" s="16"/>
      <c r="AV157" s="19">
        <v>600</v>
      </c>
      <c r="AW157" s="36">
        <v>193123.45</v>
      </c>
    </row>
    <row r="158" spans="1:49" ht="15">
      <c r="A158" s="30" t="str">
        <f t="shared" si="1"/>
        <v>ZUSZ0030204000</v>
      </c>
      <c r="B158" s="27" t="s">
        <v>229</v>
      </c>
      <c r="C158" s="21" t="s">
        <v>230</v>
      </c>
      <c r="D158" s="19">
        <v>1562481.26</v>
      </c>
      <c r="E158" s="19">
        <v>670050.65</v>
      </c>
      <c r="F158" s="19">
        <v>504309.47</v>
      </c>
      <c r="G158" s="19">
        <v>317099.88</v>
      </c>
      <c r="H158" s="19">
        <v>761470.6</v>
      </c>
      <c r="I158" s="19">
        <v>657182.2</v>
      </c>
      <c r="J158" s="19">
        <v>639918.68</v>
      </c>
      <c r="K158" s="19">
        <v>736248.49</v>
      </c>
      <c r="L158" s="19">
        <v>302592.97</v>
      </c>
      <c r="M158" s="19">
        <v>1461174.13</v>
      </c>
      <c r="N158" s="19">
        <v>338712.62</v>
      </c>
      <c r="O158" s="19">
        <v>266496.71</v>
      </c>
      <c r="P158" s="19">
        <v>619193.61</v>
      </c>
      <c r="Q158" s="19">
        <v>412910.87</v>
      </c>
      <c r="R158" s="19">
        <v>1532252.03</v>
      </c>
      <c r="S158" s="19">
        <v>444526.64</v>
      </c>
      <c r="T158" s="19">
        <v>769806.08</v>
      </c>
      <c r="U158" s="19">
        <v>487114.5</v>
      </c>
      <c r="V158" s="19">
        <v>369652.79</v>
      </c>
      <c r="W158" s="19">
        <v>670827.89</v>
      </c>
      <c r="X158" s="19">
        <v>478496.31</v>
      </c>
      <c r="Y158" s="19">
        <v>413446.9</v>
      </c>
      <c r="Z158" s="19">
        <v>787950.72</v>
      </c>
      <c r="AA158" s="19">
        <v>287268.74</v>
      </c>
      <c r="AB158" s="19">
        <v>461130.23</v>
      </c>
      <c r="AC158" s="19">
        <v>819592.17</v>
      </c>
      <c r="AD158" s="19">
        <v>623933.85</v>
      </c>
      <c r="AE158" s="19">
        <v>408228.07</v>
      </c>
      <c r="AF158" s="19">
        <v>512879.89</v>
      </c>
      <c r="AG158" s="19">
        <v>639277.66</v>
      </c>
      <c r="AH158" s="19">
        <v>291431.59</v>
      </c>
      <c r="AI158" s="19">
        <v>252972.4</v>
      </c>
      <c r="AJ158" s="19">
        <v>481610.81</v>
      </c>
      <c r="AK158" s="19">
        <v>1052293.53</v>
      </c>
      <c r="AL158" s="19">
        <v>285615.3</v>
      </c>
      <c r="AM158" s="19">
        <v>600003.8</v>
      </c>
      <c r="AN158" s="19">
        <v>762739.82</v>
      </c>
      <c r="AO158" s="19">
        <v>620744.5</v>
      </c>
      <c r="AP158" s="19">
        <v>750899.61</v>
      </c>
      <c r="AQ158" s="19">
        <v>629443.93</v>
      </c>
      <c r="AR158" s="19">
        <v>1178904.55</v>
      </c>
      <c r="AS158" s="19">
        <v>585809.67</v>
      </c>
      <c r="AT158" s="19">
        <v>392997.79</v>
      </c>
      <c r="AU158" s="19">
        <v>14466793</v>
      </c>
      <c r="AV158" s="19">
        <v>306259.94</v>
      </c>
      <c r="AW158" s="36">
        <v>41614746.85</v>
      </c>
    </row>
    <row r="159" spans="1:49" ht="15">
      <c r="A159" s="30" t="str">
        <f t="shared" si="1"/>
        <v>ZUSZ/43000</v>
      </c>
      <c r="B159" s="28" t="s">
        <v>590</v>
      </c>
      <c r="C159" s="21" t="s">
        <v>591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9">
        <v>14466793</v>
      </c>
      <c r="AV159" s="16"/>
      <c r="AW159" s="36">
        <v>14466793</v>
      </c>
    </row>
    <row r="160" spans="1:49" ht="15">
      <c r="A160" s="30" t="str">
        <f t="shared" si="1"/>
        <v>ZUSZ/43110</v>
      </c>
      <c r="B160" s="28" t="s">
        <v>1356</v>
      </c>
      <c r="C160" s="21" t="s">
        <v>1357</v>
      </c>
      <c r="D160" s="16"/>
      <c r="E160" s="19">
        <v>62464.97</v>
      </c>
      <c r="F160" s="19">
        <v>28978.22</v>
      </c>
      <c r="G160" s="19">
        <v>25170.99</v>
      </c>
      <c r="H160" s="19">
        <v>109641.73</v>
      </c>
      <c r="I160" s="19">
        <v>31617.09</v>
      </c>
      <c r="J160" s="19">
        <v>133619.29</v>
      </c>
      <c r="K160" s="19">
        <v>102563.57</v>
      </c>
      <c r="L160" s="19">
        <v>21261.74</v>
      </c>
      <c r="M160" s="19">
        <v>252730.72</v>
      </c>
      <c r="N160" s="19">
        <v>28045.37</v>
      </c>
      <c r="O160" s="19">
        <v>9302.68</v>
      </c>
      <c r="P160" s="19">
        <v>34753.49</v>
      </c>
      <c r="Q160" s="19">
        <v>92023.9</v>
      </c>
      <c r="R160" s="19">
        <v>260568.68</v>
      </c>
      <c r="S160" s="19">
        <v>15382.15</v>
      </c>
      <c r="T160" s="19">
        <v>81906.87</v>
      </c>
      <c r="U160" s="19">
        <v>84804.61</v>
      </c>
      <c r="V160" s="19">
        <v>45642.03</v>
      </c>
      <c r="W160" s="19">
        <v>103766.97</v>
      </c>
      <c r="X160" s="19">
        <v>69929.74</v>
      </c>
      <c r="Y160" s="19">
        <v>33276.97</v>
      </c>
      <c r="Z160" s="19">
        <v>169762.44</v>
      </c>
      <c r="AA160" s="19">
        <v>62048.16</v>
      </c>
      <c r="AB160" s="19">
        <v>18160.05</v>
      </c>
      <c r="AC160" s="19">
        <v>98116.94</v>
      </c>
      <c r="AD160" s="19">
        <v>69030.45</v>
      </c>
      <c r="AE160" s="19">
        <v>34726.97</v>
      </c>
      <c r="AF160" s="19">
        <v>28728.03</v>
      </c>
      <c r="AG160" s="19">
        <v>65044.95</v>
      </c>
      <c r="AH160" s="19">
        <v>52483.7</v>
      </c>
      <c r="AI160" s="19">
        <v>47063.7</v>
      </c>
      <c r="AJ160" s="19">
        <v>40812.21</v>
      </c>
      <c r="AK160" s="19">
        <v>266189.69</v>
      </c>
      <c r="AL160" s="19">
        <v>9829.62</v>
      </c>
      <c r="AM160" s="19">
        <v>142828.66</v>
      </c>
      <c r="AN160" s="19">
        <v>141821.72</v>
      </c>
      <c r="AO160" s="19">
        <v>1218.42</v>
      </c>
      <c r="AP160" s="19">
        <v>146933.83</v>
      </c>
      <c r="AQ160" s="19">
        <v>653.37</v>
      </c>
      <c r="AR160" s="19">
        <v>71830.84</v>
      </c>
      <c r="AS160" s="19">
        <v>49017.92</v>
      </c>
      <c r="AT160" s="19">
        <v>64068.8</v>
      </c>
      <c r="AU160" s="16"/>
      <c r="AV160" s="19">
        <v>122691.54</v>
      </c>
      <c r="AW160" s="36">
        <v>3330513.79</v>
      </c>
    </row>
    <row r="161" spans="1:49" ht="15">
      <c r="A161" s="30" t="str">
        <f t="shared" si="1"/>
        <v>ZUSZ/43111</v>
      </c>
      <c r="B161" s="28" t="s">
        <v>1358</v>
      </c>
      <c r="C161" s="21" t="s">
        <v>1359</v>
      </c>
      <c r="D161" s="16"/>
      <c r="E161" s="19">
        <v>347700.55</v>
      </c>
      <c r="F161" s="19">
        <v>324278.49</v>
      </c>
      <c r="G161" s="19">
        <v>162336.94</v>
      </c>
      <c r="H161" s="19">
        <v>438458.66</v>
      </c>
      <c r="I161" s="19">
        <v>439374.47</v>
      </c>
      <c r="J161" s="19">
        <v>380666.27</v>
      </c>
      <c r="K161" s="19">
        <v>463685.19</v>
      </c>
      <c r="L161" s="19">
        <v>201827.13</v>
      </c>
      <c r="M161" s="19">
        <v>803465.14</v>
      </c>
      <c r="N161" s="19">
        <v>165680.94</v>
      </c>
      <c r="O161" s="19">
        <v>133027.54</v>
      </c>
      <c r="P161" s="19">
        <v>263760.54</v>
      </c>
      <c r="Q161" s="19">
        <v>198455.01</v>
      </c>
      <c r="R161" s="19">
        <v>929358.78</v>
      </c>
      <c r="S161" s="19">
        <v>195093.19</v>
      </c>
      <c r="T161" s="19">
        <v>504593.24</v>
      </c>
      <c r="U161" s="19">
        <v>252203.81</v>
      </c>
      <c r="V161" s="19">
        <v>199181</v>
      </c>
      <c r="W161" s="19">
        <v>341721.64</v>
      </c>
      <c r="X161" s="19">
        <v>279539.04</v>
      </c>
      <c r="Y161" s="19">
        <v>191644.78</v>
      </c>
      <c r="Z161" s="19">
        <v>411684.35</v>
      </c>
      <c r="AA161" s="19">
        <v>141323.16</v>
      </c>
      <c r="AB161" s="19">
        <v>284966.49</v>
      </c>
      <c r="AC161" s="19">
        <v>556892.54</v>
      </c>
      <c r="AD161" s="19">
        <v>374576.34</v>
      </c>
      <c r="AE161" s="19">
        <v>261054.91</v>
      </c>
      <c r="AF161" s="19">
        <v>302849.34</v>
      </c>
      <c r="AG161" s="19">
        <v>382016.78</v>
      </c>
      <c r="AH161" s="19">
        <v>152523.28</v>
      </c>
      <c r="AI161" s="19">
        <v>95602.93</v>
      </c>
      <c r="AJ161" s="19">
        <v>272204.47</v>
      </c>
      <c r="AK161" s="19">
        <v>480850.85</v>
      </c>
      <c r="AL161" s="19">
        <v>174934.66</v>
      </c>
      <c r="AM161" s="19">
        <v>296591.2</v>
      </c>
      <c r="AN161" s="19">
        <v>356989.56</v>
      </c>
      <c r="AO161" s="19">
        <v>260824.88</v>
      </c>
      <c r="AP161" s="19">
        <v>294753.45</v>
      </c>
      <c r="AQ161" s="19">
        <v>402001.11</v>
      </c>
      <c r="AR161" s="19">
        <v>698486.92</v>
      </c>
      <c r="AS161" s="19">
        <v>403196.76</v>
      </c>
      <c r="AT161" s="19">
        <v>167021.45</v>
      </c>
      <c r="AU161" s="22">
        <v>0</v>
      </c>
      <c r="AV161" s="19">
        <v>131039.42</v>
      </c>
      <c r="AW161" s="36">
        <v>14118437.2</v>
      </c>
    </row>
    <row r="162" spans="1:49" ht="15">
      <c r="A162" s="30" t="str">
        <f t="shared" si="1"/>
        <v>ZUSZ/43112</v>
      </c>
      <c r="B162" s="28" t="s">
        <v>1360</v>
      </c>
      <c r="C162" s="21" t="s">
        <v>1361</v>
      </c>
      <c r="D162" s="16"/>
      <c r="E162" s="19">
        <v>1706.23</v>
      </c>
      <c r="F162" s="19">
        <v>3631.27</v>
      </c>
      <c r="G162" s="19">
        <v>1643.45</v>
      </c>
      <c r="H162" s="19">
        <v>3540.42</v>
      </c>
      <c r="I162" s="19">
        <v>2080.15</v>
      </c>
      <c r="J162" s="19">
        <v>1471.66</v>
      </c>
      <c r="K162" s="19">
        <v>1679.7</v>
      </c>
      <c r="L162" s="19">
        <v>1255.15</v>
      </c>
      <c r="M162" s="19">
        <v>2874.6</v>
      </c>
      <c r="N162" s="19">
        <v>1392.24</v>
      </c>
      <c r="O162" s="19">
        <v>964.79</v>
      </c>
      <c r="P162" s="19">
        <v>1545.14</v>
      </c>
      <c r="Q162" s="19">
        <v>1634.05</v>
      </c>
      <c r="R162" s="19">
        <v>7768.27</v>
      </c>
      <c r="S162" s="19">
        <v>3984.23</v>
      </c>
      <c r="T162" s="19">
        <v>4631.12</v>
      </c>
      <c r="U162" s="19">
        <v>4424.65</v>
      </c>
      <c r="V162" s="19">
        <v>1804.77</v>
      </c>
      <c r="W162" s="19">
        <v>2026.29</v>
      </c>
      <c r="X162" s="19">
        <v>1817.05</v>
      </c>
      <c r="Y162" s="19">
        <v>1703.53</v>
      </c>
      <c r="Z162" s="19">
        <v>3212.02</v>
      </c>
      <c r="AA162" s="19">
        <v>2244.5</v>
      </c>
      <c r="AB162" s="19">
        <v>2926.31</v>
      </c>
      <c r="AC162" s="19">
        <v>4734.16</v>
      </c>
      <c r="AD162" s="19">
        <v>2537.43</v>
      </c>
      <c r="AE162" s="19">
        <v>1689.03</v>
      </c>
      <c r="AF162" s="19">
        <v>6459.26</v>
      </c>
      <c r="AG162" s="19">
        <v>1917.33</v>
      </c>
      <c r="AH162" s="19">
        <v>2533.2</v>
      </c>
      <c r="AI162" s="19">
        <v>1240.31</v>
      </c>
      <c r="AJ162" s="19">
        <v>3342.57</v>
      </c>
      <c r="AK162" s="19">
        <v>44.26</v>
      </c>
      <c r="AL162" s="19">
        <v>1470.37</v>
      </c>
      <c r="AM162" s="19">
        <v>1912.26</v>
      </c>
      <c r="AN162" s="19">
        <v>8031.5</v>
      </c>
      <c r="AO162" s="19">
        <v>995.22</v>
      </c>
      <c r="AP162" s="19">
        <v>557.23</v>
      </c>
      <c r="AQ162" s="19">
        <v>2260.56</v>
      </c>
      <c r="AR162" s="19">
        <v>6354.09</v>
      </c>
      <c r="AS162" s="19">
        <v>2884.56</v>
      </c>
      <c r="AT162" s="16"/>
      <c r="AU162" s="16"/>
      <c r="AV162" s="19">
        <v>1060.99</v>
      </c>
      <c r="AW162" s="36">
        <v>111985.92</v>
      </c>
    </row>
    <row r="163" spans="1:49" ht="15">
      <c r="A163" s="30" t="str">
        <f t="shared" si="1"/>
        <v>ZUSZ/43113</v>
      </c>
      <c r="B163" s="28" t="s">
        <v>1362</v>
      </c>
      <c r="C163" s="21" t="s">
        <v>1363</v>
      </c>
      <c r="D163" s="16"/>
      <c r="E163" s="19">
        <v>14.76</v>
      </c>
      <c r="F163" s="19">
        <v>567.1</v>
      </c>
      <c r="G163" s="19">
        <v>789.66</v>
      </c>
      <c r="H163" s="19">
        <v>355.83</v>
      </c>
      <c r="I163" s="19">
        <v>1349.48</v>
      </c>
      <c r="J163" s="19">
        <v>1676.49</v>
      </c>
      <c r="K163" s="19">
        <v>4038.81</v>
      </c>
      <c r="L163" s="19">
        <v>246</v>
      </c>
      <c r="M163" s="19">
        <v>3.6</v>
      </c>
      <c r="N163" s="19">
        <v>5169.02</v>
      </c>
      <c r="O163" s="16"/>
      <c r="P163" s="19">
        <v>2776.54</v>
      </c>
      <c r="Q163" s="19">
        <v>47.97</v>
      </c>
      <c r="R163" s="19">
        <v>122.28</v>
      </c>
      <c r="S163" s="19">
        <v>196.4</v>
      </c>
      <c r="T163" s="19">
        <v>859.16</v>
      </c>
      <c r="U163" s="19">
        <v>1121.76</v>
      </c>
      <c r="V163" s="19">
        <v>22.14</v>
      </c>
      <c r="W163" s="19">
        <v>776.32</v>
      </c>
      <c r="X163" s="19">
        <v>2564.06</v>
      </c>
      <c r="Y163" s="19">
        <v>2435.4</v>
      </c>
      <c r="Z163" s="19">
        <v>36.9</v>
      </c>
      <c r="AA163" s="19">
        <v>73.8</v>
      </c>
      <c r="AB163" s="16"/>
      <c r="AC163" s="19">
        <v>1324.31</v>
      </c>
      <c r="AD163" s="19">
        <v>3124.2</v>
      </c>
      <c r="AE163" s="19">
        <v>3036.28</v>
      </c>
      <c r="AF163" s="19">
        <v>730.62</v>
      </c>
      <c r="AG163" s="19">
        <v>1777.35</v>
      </c>
      <c r="AH163" s="19">
        <v>147.6</v>
      </c>
      <c r="AI163" s="19">
        <v>836.4</v>
      </c>
      <c r="AJ163" s="19">
        <v>934.8</v>
      </c>
      <c r="AK163" s="19">
        <v>1950.78</v>
      </c>
      <c r="AL163" s="19">
        <v>63.38</v>
      </c>
      <c r="AM163" s="19">
        <v>2914</v>
      </c>
      <c r="AN163" s="19">
        <v>332.1</v>
      </c>
      <c r="AO163" s="19">
        <v>6634.62</v>
      </c>
      <c r="AP163" s="22">
        <v>0</v>
      </c>
      <c r="AQ163" s="19">
        <v>590.65</v>
      </c>
      <c r="AR163" s="16"/>
      <c r="AS163" s="19">
        <v>3682.46</v>
      </c>
      <c r="AT163" s="16"/>
      <c r="AU163" s="16"/>
      <c r="AV163" s="19">
        <v>88.56</v>
      </c>
      <c r="AW163" s="36">
        <v>53411.59</v>
      </c>
    </row>
    <row r="164" spans="1:49" ht="15">
      <c r="A164" s="30" t="str">
        <f t="shared" si="1"/>
        <v>ZUSZ/43114</v>
      </c>
      <c r="B164" s="28" t="s">
        <v>1364</v>
      </c>
      <c r="C164" s="21" t="s">
        <v>1365</v>
      </c>
      <c r="D164" s="16"/>
      <c r="E164" s="19">
        <v>34178.29</v>
      </c>
      <c r="F164" s="19">
        <v>29112.98</v>
      </c>
      <c r="G164" s="19">
        <v>19054.82</v>
      </c>
      <c r="H164" s="19">
        <v>28395.6</v>
      </c>
      <c r="I164" s="19">
        <v>9963.47</v>
      </c>
      <c r="J164" s="19">
        <v>17454.47</v>
      </c>
      <c r="K164" s="19">
        <v>15360.63</v>
      </c>
      <c r="L164" s="19">
        <v>10023.6</v>
      </c>
      <c r="M164" s="19">
        <v>40500.32</v>
      </c>
      <c r="N164" s="19">
        <v>51098.82</v>
      </c>
      <c r="O164" s="19">
        <v>58195.92</v>
      </c>
      <c r="P164" s="19">
        <v>20478.16</v>
      </c>
      <c r="Q164" s="19">
        <v>26592.27</v>
      </c>
      <c r="R164" s="19">
        <v>79974.52</v>
      </c>
      <c r="S164" s="19">
        <v>5190.99</v>
      </c>
      <c r="T164" s="19">
        <v>29929.08</v>
      </c>
      <c r="U164" s="19">
        <v>39153.17</v>
      </c>
      <c r="V164" s="19">
        <v>28021.79</v>
      </c>
      <c r="W164" s="19">
        <v>51954.55</v>
      </c>
      <c r="X164" s="19">
        <v>26259.22</v>
      </c>
      <c r="Y164" s="19">
        <v>37993.34</v>
      </c>
      <c r="Z164" s="19">
        <v>56366.93</v>
      </c>
      <c r="AA164" s="19">
        <v>18098.77</v>
      </c>
      <c r="AB164" s="19">
        <v>6724.4</v>
      </c>
      <c r="AC164" s="19">
        <v>34409.8</v>
      </c>
      <c r="AD164" s="19">
        <v>25447.44</v>
      </c>
      <c r="AE164" s="19">
        <v>11702.55</v>
      </c>
      <c r="AF164" s="19">
        <v>16911.35</v>
      </c>
      <c r="AG164" s="19">
        <v>8269.7</v>
      </c>
      <c r="AH164" s="19">
        <v>20290.25</v>
      </c>
      <c r="AI164" s="19">
        <v>20270.16</v>
      </c>
      <c r="AJ164" s="19">
        <v>15606.34</v>
      </c>
      <c r="AK164" s="19">
        <v>49002.46</v>
      </c>
      <c r="AL164" s="19">
        <v>25494.68</v>
      </c>
      <c r="AM164" s="19">
        <v>31987.11</v>
      </c>
      <c r="AN164" s="19">
        <v>41666.08</v>
      </c>
      <c r="AO164" s="19">
        <v>7679.5</v>
      </c>
      <c r="AP164" s="19">
        <v>9672.3</v>
      </c>
      <c r="AQ164" s="19">
        <v>29963.78</v>
      </c>
      <c r="AR164" s="19">
        <v>113435.36</v>
      </c>
      <c r="AS164" s="19">
        <v>24622.81</v>
      </c>
      <c r="AT164" s="19">
        <v>39072.06</v>
      </c>
      <c r="AU164" s="16"/>
      <c r="AV164" s="19">
        <v>13473.88</v>
      </c>
      <c r="AW164" s="36">
        <v>1279053.72</v>
      </c>
    </row>
    <row r="165" spans="1:49" ht="15">
      <c r="A165" s="30" t="str">
        <f t="shared" si="1"/>
        <v>ZUSZ/43200</v>
      </c>
      <c r="B165" s="28" t="s">
        <v>237</v>
      </c>
      <c r="C165" s="21" t="s">
        <v>238</v>
      </c>
      <c r="D165" s="19">
        <v>194311.62</v>
      </c>
      <c r="E165" s="19">
        <v>144645</v>
      </c>
      <c r="F165" s="19">
        <v>81726</v>
      </c>
      <c r="G165" s="19">
        <v>87965.6</v>
      </c>
      <c r="H165" s="19">
        <v>123218</v>
      </c>
      <c r="I165" s="19">
        <v>118547</v>
      </c>
      <c r="J165" s="19">
        <v>52284</v>
      </c>
      <c r="K165" s="19">
        <v>109367.65</v>
      </c>
      <c r="L165" s="19">
        <v>48195</v>
      </c>
      <c r="M165" s="19">
        <v>244680</v>
      </c>
      <c r="N165" s="19">
        <v>61935</v>
      </c>
      <c r="O165" s="19">
        <v>48274.06</v>
      </c>
      <c r="P165" s="19">
        <v>148603</v>
      </c>
      <c r="Q165" s="19">
        <v>92807</v>
      </c>
      <c r="R165" s="19">
        <v>133103.25</v>
      </c>
      <c r="S165" s="19">
        <v>180714</v>
      </c>
      <c r="T165" s="19">
        <v>138170</v>
      </c>
      <c r="U165" s="19">
        <v>96282</v>
      </c>
      <c r="V165" s="19">
        <v>73175</v>
      </c>
      <c r="W165" s="19">
        <v>102387</v>
      </c>
      <c r="X165" s="19">
        <v>69621</v>
      </c>
      <c r="Y165" s="19">
        <v>108387</v>
      </c>
      <c r="Z165" s="19">
        <v>108132</v>
      </c>
      <c r="AA165" s="19">
        <v>52695</v>
      </c>
      <c r="AB165" s="19">
        <v>130359</v>
      </c>
      <c r="AC165" s="19">
        <v>60511</v>
      </c>
      <c r="AD165" s="19">
        <v>108441</v>
      </c>
      <c r="AE165" s="19">
        <v>75624.03</v>
      </c>
      <c r="AF165" s="19">
        <v>119388</v>
      </c>
      <c r="AG165" s="19">
        <v>127953</v>
      </c>
      <c r="AH165" s="19">
        <v>48172</v>
      </c>
      <c r="AI165" s="19">
        <v>78710</v>
      </c>
      <c r="AJ165" s="19">
        <v>88141.75</v>
      </c>
      <c r="AK165" s="19">
        <v>195662.42</v>
      </c>
      <c r="AL165" s="19">
        <v>71209</v>
      </c>
      <c r="AM165" s="19">
        <v>121488</v>
      </c>
      <c r="AN165" s="19">
        <v>174213</v>
      </c>
      <c r="AO165" s="19">
        <v>97792.21</v>
      </c>
      <c r="AP165" s="19">
        <v>150660</v>
      </c>
      <c r="AQ165" s="19">
        <v>129054</v>
      </c>
      <c r="AR165" s="19">
        <v>99412.5</v>
      </c>
      <c r="AS165" s="19">
        <v>85683.78</v>
      </c>
      <c r="AT165" s="19">
        <v>67125</v>
      </c>
      <c r="AU165" s="16"/>
      <c r="AV165" s="19">
        <v>26767</v>
      </c>
      <c r="AW165" s="36">
        <v>4675591.87</v>
      </c>
    </row>
    <row r="166" spans="1:49" ht="15">
      <c r="A166" s="30" t="str">
        <f t="shared" si="1"/>
        <v>ZUSZ/43210</v>
      </c>
      <c r="B166" s="28" t="s">
        <v>1366</v>
      </c>
      <c r="C166" s="21" t="s">
        <v>1367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9">
        <v>51</v>
      </c>
      <c r="AT166" s="16"/>
      <c r="AU166" s="16"/>
      <c r="AV166" s="16"/>
      <c r="AW166" s="36">
        <v>51</v>
      </c>
    </row>
    <row r="167" spans="1:49" ht="15">
      <c r="A167" s="30" t="str">
        <f t="shared" si="1"/>
        <v>ZUSZ/43220</v>
      </c>
      <c r="B167" s="28" t="s">
        <v>592</v>
      </c>
      <c r="C167" s="21" t="s">
        <v>593</v>
      </c>
      <c r="D167" s="19">
        <v>4469</v>
      </c>
      <c r="E167" s="19">
        <v>493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9">
        <v>3214.16</v>
      </c>
      <c r="Q167" s="16"/>
      <c r="R167" s="16"/>
      <c r="S167" s="16"/>
      <c r="T167" s="19">
        <v>336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9">
        <v>147</v>
      </c>
      <c r="AL167" s="16"/>
      <c r="AM167" s="16"/>
      <c r="AN167" s="19">
        <v>787</v>
      </c>
      <c r="AO167" s="16"/>
      <c r="AP167" s="16"/>
      <c r="AQ167" s="16"/>
      <c r="AR167" s="16"/>
      <c r="AS167" s="16"/>
      <c r="AT167" s="16"/>
      <c r="AU167" s="16"/>
      <c r="AV167" s="16"/>
      <c r="AW167" s="36">
        <v>9446.16</v>
      </c>
    </row>
    <row r="168" spans="1:49" ht="15">
      <c r="A168" s="30" t="str">
        <f t="shared" si="1"/>
        <v>ZUSZ/43230</v>
      </c>
      <c r="B168" s="28" t="s">
        <v>239</v>
      </c>
      <c r="C168" s="21" t="s">
        <v>240</v>
      </c>
      <c r="D168" s="19">
        <v>551250</v>
      </c>
      <c r="E168" s="16"/>
      <c r="F168" s="16"/>
      <c r="G168" s="19">
        <v>15900.12</v>
      </c>
      <c r="H168" s="19">
        <v>11046.86</v>
      </c>
      <c r="I168" s="19">
        <v>6629.5</v>
      </c>
      <c r="J168" s="19">
        <v>1142.1</v>
      </c>
      <c r="K168" s="19">
        <v>12073.23</v>
      </c>
      <c r="L168" s="19">
        <v>1307.18</v>
      </c>
      <c r="M168" s="19">
        <v>17380.2</v>
      </c>
      <c r="N168" s="19">
        <v>5341.69</v>
      </c>
      <c r="O168" s="16"/>
      <c r="P168" s="19">
        <v>20346.87</v>
      </c>
      <c r="Q168" s="16"/>
      <c r="R168" s="19">
        <v>12789.06</v>
      </c>
      <c r="S168" s="16"/>
      <c r="T168" s="16"/>
      <c r="U168" s="19">
        <v>282.75</v>
      </c>
      <c r="V168" s="19">
        <v>3303</v>
      </c>
      <c r="W168" s="19">
        <v>5019.68</v>
      </c>
      <c r="X168" s="19">
        <v>8816.9</v>
      </c>
      <c r="Y168" s="19">
        <v>3700.31</v>
      </c>
      <c r="Z168" s="19">
        <v>10278.4</v>
      </c>
      <c r="AA168" s="19">
        <v>1067.85</v>
      </c>
      <c r="AB168" s="16"/>
      <c r="AC168" s="19">
        <v>988.23</v>
      </c>
      <c r="AD168" s="19">
        <v>13289.89</v>
      </c>
      <c r="AE168" s="19">
        <v>13027.07</v>
      </c>
      <c r="AF168" s="19">
        <v>9300.78</v>
      </c>
      <c r="AG168" s="19">
        <v>35.7</v>
      </c>
      <c r="AH168" s="19">
        <v>5761.56</v>
      </c>
      <c r="AI168" s="19">
        <v>2556.6</v>
      </c>
      <c r="AJ168" s="19">
        <v>948.61</v>
      </c>
      <c r="AK168" s="19">
        <v>5454.54</v>
      </c>
      <c r="AL168" s="19">
        <v>934.93</v>
      </c>
      <c r="AM168" s="16"/>
      <c r="AN168" s="19">
        <v>12421.98</v>
      </c>
      <c r="AO168" s="19">
        <v>194023.65</v>
      </c>
      <c r="AP168" s="19">
        <v>87613.47</v>
      </c>
      <c r="AQ168" s="19">
        <v>1175.11</v>
      </c>
      <c r="AR168" s="19">
        <v>4247.06</v>
      </c>
      <c r="AS168" s="16"/>
      <c r="AT168" s="19">
        <v>7771.35</v>
      </c>
      <c r="AU168" s="16"/>
      <c r="AV168" s="16"/>
      <c r="AW168" s="36">
        <v>1047226.23</v>
      </c>
    </row>
    <row r="169" spans="1:49" ht="15">
      <c r="A169" s="30" t="str">
        <f t="shared" si="1"/>
        <v>ZUSZ/43240</v>
      </c>
      <c r="B169" s="28" t="s">
        <v>241</v>
      </c>
      <c r="C169" s="21" t="s">
        <v>242</v>
      </c>
      <c r="D169" s="19">
        <v>9081</v>
      </c>
      <c r="E169" s="16"/>
      <c r="F169" s="16"/>
      <c r="G169" s="16"/>
      <c r="H169" s="16"/>
      <c r="I169" s="16"/>
      <c r="J169" s="16"/>
      <c r="K169" s="16"/>
      <c r="L169" s="16"/>
      <c r="M169" s="22">
        <v>0</v>
      </c>
      <c r="N169" s="16"/>
      <c r="O169" s="16"/>
      <c r="P169" s="16"/>
      <c r="Q169" s="19">
        <v>1.63</v>
      </c>
      <c r="R169" s="16"/>
      <c r="S169" s="19">
        <v>2799.22</v>
      </c>
      <c r="T169" s="16"/>
      <c r="U169" s="16"/>
      <c r="V169" s="16"/>
      <c r="W169" s="16"/>
      <c r="X169" s="16"/>
      <c r="Y169" s="19">
        <v>163.72</v>
      </c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9">
        <v>341.97</v>
      </c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36">
        <v>12387.54</v>
      </c>
    </row>
    <row r="170" spans="1:49" ht="15">
      <c r="A170" s="30" t="str">
        <f aca="true" t="shared" si="3" ref="A170:A233">LEFT(B170,14)</f>
        <v>ZUSZ/43250</v>
      </c>
      <c r="B170" s="28" t="s">
        <v>243</v>
      </c>
      <c r="C170" s="21" t="s">
        <v>244</v>
      </c>
      <c r="D170" s="19">
        <v>53595</v>
      </c>
      <c r="E170" s="19">
        <v>63042</v>
      </c>
      <c r="F170" s="19">
        <v>35702.89</v>
      </c>
      <c r="G170" s="19">
        <v>3942</v>
      </c>
      <c r="H170" s="19">
        <v>46331</v>
      </c>
      <c r="I170" s="19">
        <v>46344</v>
      </c>
      <c r="J170" s="19">
        <v>46274.4</v>
      </c>
      <c r="K170" s="19">
        <v>27376.38</v>
      </c>
      <c r="L170" s="19">
        <v>18305.17</v>
      </c>
      <c r="M170" s="19">
        <v>96407.95</v>
      </c>
      <c r="N170" s="19">
        <v>16200</v>
      </c>
      <c r="O170" s="19">
        <v>16731.72</v>
      </c>
      <c r="P170" s="19">
        <v>122851.91</v>
      </c>
      <c r="Q170" s="19">
        <v>1197.72</v>
      </c>
      <c r="R170" s="19">
        <v>72315.63</v>
      </c>
      <c r="S170" s="19">
        <v>41166.46</v>
      </c>
      <c r="T170" s="19">
        <v>9138.13</v>
      </c>
      <c r="U170" s="19">
        <v>8381.6</v>
      </c>
      <c r="V170" s="19">
        <v>17515.3</v>
      </c>
      <c r="W170" s="19">
        <v>55226.6</v>
      </c>
      <c r="X170" s="19">
        <v>18520.07</v>
      </c>
      <c r="Y170" s="19">
        <v>33819.25</v>
      </c>
      <c r="Z170" s="19">
        <v>27993.88</v>
      </c>
      <c r="AA170" s="19">
        <v>9587.1</v>
      </c>
      <c r="AB170" s="19">
        <v>17691.4</v>
      </c>
      <c r="AC170" s="19">
        <v>62463.9</v>
      </c>
      <c r="AD170" s="19">
        <v>27281</v>
      </c>
      <c r="AE170" s="19">
        <v>7156.8</v>
      </c>
      <c r="AF170" s="19">
        <v>28368.3</v>
      </c>
      <c r="AG170" s="19">
        <v>51986.1</v>
      </c>
      <c r="AH170" s="19">
        <v>9370</v>
      </c>
      <c r="AI170" s="19">
        <v>6680</v>
      </c>
      <c r="AJ170" s="19">
        <v>36786.24</v>
      </c>
      <c r="AK170" s="19">
        <v>49108.01</v>
      </c>
      <c r="AL170" s="19">
        <v>1600</v>
      </c>
      <c r="AM170" s="19">
        <v>1454.72</v>
      </c>
      <c r="AN170" s="19">
        <v>25128.59</v>
      </c>
      <c r="AO170" s="19">
        <v>51415</v>
      </c>
      <c r="AP170" s="19">
        <v>39606.25</v>
      </c>
      <c r="AQ170" s="19">
        <v>62049</v>
      </c>
      <c r="AR170" s="19">
        <v>177062.76</v>
      </c>
      <c r="AS170" s="19">
        <v>14535</v>
      </c>
      <c r="AT170" s="19">
        <v>45380</v>
      </c>
      <c r="AU170" s="16"/>
      <c r="AV170" s="19">
        <v>3808</v>
      </c>
      <c r="AW170" s="36">
        <v>1606897.23</v>
      </c>
    </row>
    <row r="171" spans="1:49" ht="15">
      <c r="A171" s="30" t="str">
        <f t="shared" si="3"/>
        <v>ZUSZ/43300</v>
      </c>
      <c r="B171" s="28" t="s">
        <v>245</v>
      </c>
      <c r="C171" s="21" t="s">
        <v>246</v>
      </c>
      <c r="D171" s="19">
        <v>13814.67</v>
      </c>
      <c r="E171" s="19">
        <v>15805.85</v>
      </c>
      <c r="F171" s="19">
        <v>312.52</v>
      </c>
      <c r="G171" s="19">
        <v>296.3</v>
      </c>
      <c r="H171" s="19">
        <v>482.5</v>
      </c>
      <c r="I171" s="19">
        <v>1277.04</v>
      </c>
      <c r="J171" s="19">
        <v>5330</v>
      </c>
      <c r="K171" s="19">
        <v>103.33</v>
      </c>
      <c r="L171" s="19">
        <v>172</v>
      </c>
      <c r="M171" s="19">
        <v>3131.6</v>
      </c>
      <c r="N171" s="19">
        <v>3849.54</v>
      </c>
      <c r="O171" s="16"/>
      <c r="P171" s="19">
        <v>863.8</v>
      </c>
      <c r="Q171" s="19">
        <v>151.32</v>
      </c>
      <c r="R171" s="19">
        <v>36251.56</v>
      </c>
      <c r="S171" s="16"/>
      <c r="T171" s="19">
        <v>242.48</v>
      </c>
      <c r="U171" s="19">
        <v>460.15</v>
      </c>
      <c r="V171" s="19">
        <v>987.76</v>
      </c>
      <c r="W171" s="19">
        <v>7948.84</v>
      </c>
      <c r="X171" s="19">
        <v>1429.23</v>
      </c>
      <c r="Y171" s="19">
        <v>322.6</v>
      </c>
      <c r="Z171" s="19">
        <v>483.8</v>
      </c>
      <c r="AA171" s="19">
        <v>130.4</v>
      </c>
      <c r="AB171" s="19">
        <v>302.58</v>
      </c>
      <c r="AC171" s="19">
        <v>151.29</v>
      </c>
      <c r="AD171" s="19">
        <v>206.1</v>
      </c>
      <c r="AE171" s="19">
        <v>210.43</v>
      </c>
      <c r="AF171" s="19">
        <v>144.21</v>
      </c>
      <c r="AG171" s="19">
        <v>276.75</v>
      </c>
      <c r="AH171" s="19">
        <v>150</v>
      </c>
      <c r="AI171" s="19">
        <v>12.3</v>
      </c>
      <c r="AJ171" s="19">
        <v>22833.82</v>
      </c>
      <c r="AK171" s="19">
        <v>3541.55</v>
      </c>
      <c r="AL171" s="19">
        <v>78.66</v>
      </c>
      <c r="AM171" s="19">
        <v>827.85</v>
      </c>
      <c r="AN171" s="19">
        <v>1348.29</v>
      </c>
      <c r="AO171" s="19">
        <v>161</v>
      </c>
      <c r="AP171" s="19">
        <v>21103.08</v>
      </c>
      <c r="AQ171" s="19">
        <v>1696.35</v>
      </c>
      <c r="AR171" s="19">
        <v>8075.02</v>
      </c>
      <c r="AS171" s="19">
        <v>2135.38</v>
      </c>
      <c r="AT171" s="19">
        <v>2559.13</v>
      </c>
      <c r="AU171" s="16"/>
      <c r="AV171" s="19">
        <v>7330.55</v>
      </c>
      <c r="AW171" s="36">
        <v>166991.63</v>
      </c>
    </row>
    <row r="172" spans="1:49" ht="15">
      <c r="A172" s="30" t="str">
        <f t="shared" si="3"/>
        <v>ZUSZ/43400</v>
      </c>
      <c r="B172" s="28" t="s">
        <v>594</v>
      </c>
      <c r="C172" s="21" t="s">
        <v>595</v>
      </c>
      <c r="D172" s="19">
        <v>735959.97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36">
        <v>735959.97</v>
      </c>
    </row>
    <row r="173" spans="1:49" ht="15">
      <c r="A173" s="30" t="str">
        <f t="shared" si="3"/>
        <v>ZUSZ0030205000</v>
      </c>
      <c r="B173" s="27" t="s">
        <v>247</v>
      </c>
      <c r="C173" s="21" t="s">
        <v>248</v>
      </c>
      <c r="D173" s="19">
        <v>77783290.73</v>
      </c>
      <c r="E173" s="19">
        <v>36565948.69</v>
      </c>
      <c r="F173" s="19">
        <v>27708728.88</v>
      </c>
      <c r="G173" s="19">
        <v>21415875.57</v>
      </c>
      <c r="H173" s="19">
        <v>38084610.39</v>
      </c>
      <c r="I173" s="19">
        <v>42778002.49</v>
      </c>
      <c r="J173" s="19">
        <v>22327309.7</v>
      </c>
      <c r="K173" s="19">
        <v>25278257.62</v>
      </c>
      <c r="L173" s="19">
        <v>17075573.15</v>
      </c>
      <c r="M173" s="19">
        <v>67314143.71</v>
      </c>
      <c r="N173" s="19">
        <v>16351920.78</v>
      </c>
      <c r="O173" s="19">
        <v>20173722.22</v>
      </c>
      <c r="P173" s="19">
        <v>44099421.54</v>
      </c>
      <c r="Q173" s="19">
        <v>22755597.55</v>
      </c>
      <c r="R173" s="19">
        <v>59135433.49</v>
      </c>
      <c r="S173" s="19">
        <v>25813527.42</v>
      </c>
      <c r="T173" s="19">
        <v>46638209.6</v>
      </c>
      <c r="U173" s="19">
        <v>44760160.31</v>
      </c>
      <c r="V173" s="19">
        <v>31005198.85</v>
      </c>
      <c r="W173" s="19">
        <v>31371861.47</v>
      </c>
      <c r="X173" s="19">
        <v>35419595.44</v>
      </c>
      <c r="Y173" s="19">
        <v>36828608.84</v>
      </c>
      <c r="Z173" s="19">
        <v>38364431.21</v>
      </c>
      <c r="AA173" s="19">
        <v>13796986.5</v>
      </c>
      <c r="AB173" s="19">
        <v>31496980.05</v>
      </c>
      <c r="AC173" s="19">
        <v>49328865.73</v>
      </c>
      <c r="AD173" s="19">
        <v>35495372.14</v>
      </c>
      <c r="AE173" s="19">
        <v>23974351.61</v>
      </c>
      <c r="AF173" s="19">
        <v>40016849.16</v>
      </c>
      <c r="AG173" s="19">
        <v>51328012.65</v>
      </c>
      <c r="AH173" s="19">
        <v>20564255.57</v>
      </c>
      <c r="AI173" s="19">
        <v>19832486.16</v>
      </c>
      <c r="AJ173" s="19">
        <v>30376028.89</v>
      </c>
      <c r="AK173" s="19">
        <v>43525151.09</v>
      </c>
      <c r="AL173" s="19">
        <v>26242724.85</v>
      </c>
      <c r="AM173" s="19">
        <v>36217855.63</v>
      </c>
      <c r="AN173" s="19">
        <v>42127769.77</v>
      </c>
      <c r="AO173" s="19">
        <v>59407294.67</v>
      </c>
      <c r="AP173" s="19">
        <v>48773165.8</v>
      </c>
      <c r="AQ173" s="19">
        <v>39097202.49</v>
      </c>
      <c r="AR173" s="19">
        <v>55501515.52</v>
      </c>
      <c r="AS173" s="19">
        <v>33938197.61</v>
      </c>
      <c r="AT173" s="19">
        <v>25566968.79</v>
      </c>
      <c r="AU173" s="16"/>
      <c r="AV173" s="19">
        <v>15549442.15</v>
      </c>
      <c r="AW173" s="36">
        <v>1571206906.48</v>
      </c>
    </row>
    <row r="174" spans="1:49" ht="15">
      <c r="A174" s="30" t="str">
        <f t="shared" si="3"/>
        <v>ZUSZ/44100</v>
      </c>
      <c r="B174" s="28" t="s">
        <v>249</v>
      </c>
      <c r="C174" s="21" t="s">
        <v>250</v>
      </c>
      <c r="D174" s="19">
        <v>62613133.55</v>
      </c>
      <c r="E174" s="19">
        <v>29984488.67</v>
      </c>
      <c r="F174" s="19">
        <v>22345841.18</v>
      </c>
      <c r="G174" s="19">
        <v>17480569.68</v>
      </c>
      <c r="H174" s="19">
        <v>29986322.07</v>
      </c>
      <c r="I174" s="19">
        <v>34458283.27</v>
      </c>
      <c r="J174" s="19">
        <v>17812215.02</v>
      </c>
      <c r="K174" s="19">
        <v>20135773.87</v>
      </c>
      <c r="L174" s="19">
        <v>13930045.21</v>
      </c>
      <c r="M174" s="19">
        <v>53949869.03</v>
      </c>
      <c r="N174" s="19">
        <v>13519328.19</v>
      </c>
      <c r="O174" s="19">
        <v>16383129.35</v>
      </c>
      <c r="P174" s="19">
        <v>35882960.12</v>
      </c>
      <c r="Q174" s="19">
        <v>18623075.83</v>
      </c>
      <c r="R174" s="19">
        <v>47770431.8</v>
      </c>
      <c r="S174" s="19">
        <v>20827970.31</v>
      </c>
      <c r="T174" s="19">
        <v>37645584.64</v>
      </c>
      <c r="U174" s="19">
        <v>35707432.31</v>
      </c>
      <c r="V174" s="19">
        <v>24549293.27</v>
      </c>
      <c r="W174" s="19">
        <v>25611747.27</v>
      </c>
      <c r="X174" s="19">
        <v>28424724.98</v>
      </c>
      <c r="Y174" s="19">
        <v>29418570.32</v>
      </c>
      <c r="Z174" s="19">
        <v>31387184.4</v>
      </c>
      <c r="AA174" s="19">
        <v>11205845.14</v>
      </c>
      <c r="AB174" s="19">
        <v>24993195.57</v>
      </c>
      <c r="AC174" s="19">
        <v>39892441.23</v>
      </c>
      <c r="AD174" s="19">
        <v>29286813.22</v>
      </c>
      <c r="AE174" s="19">
        <v>19229122.5</v>
      </c>
      <c r="AF174" s="19">
        <v>32630522.11</v>
      </c>
      <c r="AG174" s="19">
        <v>40854289.38</v>
      </c>
      <c r="AH174" s="19">
        <v>16475176.5</v>
      </c>
      <c r="AI174" s="19">
        <v>15884934.17</v>
      </c>
      <c r="AJ174" s="19">
        <v>24850516.4</v>
      </c>
      <c r="AK174" s="19">
        <v>35059649.78</v>
      </c>
      <c r="AL174" s="19">
        <v>21075369.59</v>
      </c>
      <c r="AM174" s="19">
        <v>29006266.77</v>
      </c>
      <c r="AN174" s="19">
        <v>33958577.55</v>
      </c>
      <c r="AO174" s="19">
        <v>47689680.72</v>
      </c>
      <c r="AP174" s="19">
        <v>39397052.1</v>
      </c>
      <c r="AQ174" s="19">
        <v>31102781.59</v>
      </c>
      <c r="AR174" s="19">
        <v>45248624.2</v>
      </c>
      <c r="AS174" s="19">
        <v>26699576.17</v>
      </c>
      <c r="AT174" s="19">
        <v>20520996.12</v>
      </c>
      <c r="AU174" s="16"/>
      <c r="AV174" s="19">
        <v>12328604.16</v>
      </c>
      <c r="AW174" s="36">
        <v>1265838009.31</v>
      </c>
    </row>
    <row r="175" spans="1:49" ht="15">
      <c r="A175" s="30" t="str">
        <f t="shared" si="3"/>
        <v>ZUSZ/44110</v>
      </c>
      <c r="B175" s="28" t="s">
        <v>251</v>
      </c>
      <c r="C175" s="21" t="s">
        <v>252</v>
      </c>
      <c r="D175" s="19">
        <v>7995484</v>
      </c>
      <c r="E175" s="19">
        <v>2905940</v>
      </c>
      <c r="F175" s="19">
        <v>2270680</v>
      </c>
      <c r="G175" s="19">
        <v>1701700</v>
      </c>
      <c r="H175" s="19">
        <v>4156760</v>
      </c>
      <c r="I175" s="19">
        <v>4242030</v>
      </c>
      <c r="J175" s="19">
        <v>2245540</v>
      </c>
      <c r="K175" s="19">
        <v>2321955</v>
      </c>
      <c r="L175" s="19">
        <v>1534450</v>
      </c>
      <c r="M175" s="19">
        <v>6848140</v>
      </c>
      <c r="N175" s="19">
        <v>1375594</v>
      </c>
      <c r="O175" s="19">
        <v>1792610</v>
      </c>
      <c r="P175" s="19">
        <v>3720833.56</v>
      </c>
      <c r="Q175" s="19">
        <v>2060080</v>
      </c>
      <c r="R175" s="19">
        <v>5383846</v>
      </c>
      <c r="S175" s="19">
        <v>2120620</v>
      </c>
      <c r="T175" s="19">
        <v>4398550</v>
      </c>
      <c r="U175" s="19">
        <v>4748488</v>
      </c>
      <c r="V175" s="19">
        <v>3483935</v>
      </c>
      <c r="W175" s="19">
        <v>2192920</v>
      </c>
      <c r="X175" s="19">
        <v>3308110</v>
      </c>
      <c r="Y175" s="19">
        <v>3707310</v>
      </c>
      <c r="Z175" s="19">
        <v>2962750</v>
      </c>
      <c r="AA175" s="19">
        <v>1231920</v>
      </c>
      <c r="AB175" s="19">
        <v>3455400</v>
      </c>
      <c r="AC175" s="19">
        <v>4575560</v>
      </c>
      <c r="AD175" s="19">
        <v>2997920</v>
      </c>
      <c r="AE175" s="19">
        <v>2181300</v>
      </c>
      <c r="AF175" s="19">
        <v>3428880</v>
      </c>
      <c r="AG175" s="19">
        <v>5411806</v>
      </c>
      <c r="AH175" s="19">
        <v>2019005</v>
      </c>
      <c r="AI175" s="19">
        <v>1831220</v>
      </c>
      <c r="AJ175" s="19">
        <v>2528800</v>
      </c>
      <c r="AK175" s="19">
        <v>4155560</v>
      </c>
      <c r="AL175" s="19">
        <v>2559140</v>
      </c>
      <c r="AM175" s="19">
        <v>3819605</v>
      </c>
      <c r="AN175" s="19">
        <v>3935220</v>
      </c>
      <c r="AO175" s="19">
        <v>6182890</v>
      </c>
      <c r="AP175" s="19">
        <v>4312595</v>
      </c>
      <c r="AQ175" s="19">
        <v>4396790</v>
      </c>
      <c r="AR175" s="19">
        <v>4752699</v>
      </c>
      <c r="AS175" s="19">
        <v>3742550</v>
      </c>
      <c r="AT175" s="19">
        <v>2437580</v>
      </c>
      <c r="AU175" s="16"/>
      <c r="AV175" s="19">
        <v>1625540</v>
      </c>
      <c r="AW175" s="36">
        <v>149060305.56</v>
      </c>
    </row>
    <row r="176" spans="1:49" ht="15">
      <c r="A176" s="30" t="str">
        <f t="shared" si="3"/>
        <v>ZUSZ/44120</v>
      </c>
      <c r="B176" s="28" t="s">
        <v>253</v>
      </c>
      <c r="C176" s="21" t="s">
        <v>254</v>
      </c>
      <c r="D176" s="19">
        <v>5130000</v>
      </c>
      <c r="E176" s="19">
        <v>2547000</v>
      </c>
      <c r="F176" s="19">
        <v>1899352.21</v>
      </c>
      <c r="G176" s="19">
        <v>1454400</v>
      </c>
      <c r="H176" s="19">
        <v>2702905.65</v>
      </c>
      <c r="I176" s="19">
        <v>2925000</v>
      </c>
      <c r="J176" s="19">
        <v>1488759.64</v>
      </c>
      <c r="K176" s="19">
        <v>1706250.01</v>
      </c>
      <c r="L176" s="19">
        <v>1211338.01</v>
      </c>
      <c r="M176" s="19">
        <v>4617000</v>
      </c>
      <c r="N176" s="19">
        <v>1124431</v>
      </c>
      <c r="O176" s="19">
        <v>1380667.68</v>
      </c>
      <c r="P176" s="19">
        <v>3004968</v>
      </c>
      <c r="Q176" s="19">
        <v>1543258.89</v>
      </c>
      <c r="R176" s="19">
        <v>4069295.82</v>
      </c>
      <c r="S176" s="19">
        <v>1823239.8</v>
      </c>
      <c r="T176" s="19">
        <v>3137091.73</v>
      </c>
      <c r="U176" s="19">
        <v>3021750</v>
      </c>
      <c r="V176" s="19">
        <v>2052504.4</v>
      </c>
      <c r="W176" s="19">
        <v>2186856</v>
      </c>
      <c r="X176" s="19">
        <v>2376414.97</v>
      </c>
      <c r="Y176" s="19">
        <v>2620255.05</v>
      </c>
      <c r="Z176" s="19">
        <v>2616307.73</v>
      </c>
      <c r="AA176" s="19">
        <v>939142.59</v>
      </c>
      <c r="AB176" s="19">
        <v>2206627.51</v>
      </c>
      <c r="AC176" s="19">
        <v>3318324.62</v>
      </c>
      <c r="AD176" s="19">
        <v>2430000</v>
      </c>
      <c r="AE176" s="19">
        <v>1649997</v>
      </c>
      <c r="AF176" s="19">
        <v>2714480.16</v>
      </c>
      <c r="AG176" s="19">
        <v>3405880.82</v>
      </c>
      <c r="AH176" s="19">
        <v>1370097.81</v>
      </c>
      <c r="AI176" s="19">
        <v>1398822.93</v>
      </c>
      <c r="AJ176" s="19">
        <v>2040750</v>
      </c>
      <c r="AK176" s="19">
        <v>3073950</v>
      </c>
      <c r="AL176" s="19">
        <v>1860390</v>
      </c>
      <c r="AM176" s="19">
        <v>2427531.4</v>
      </c>
      <c r="AN176" s="19">
        <v>2853909</v>
      </c>
      <c r="AO176" s="19">
        <v>3975917.59</v>
      </c>
      <c r="AP176" s="19">
        <v>3433500</v>
      </c>
      <c r="AQ176" s="19">
        <v>2550661.74</v>
      </c>
      <c r="AR176" s="19">
        <v>3772049.76</v>
      </c>
      <c r="AS176" s="19">
        <v>2410004.94</v>
      </c>
      <c r="AT176" s="19">
        <v>1711727.37</v>
      </c>
      <c r="AU176" s="16"/>
      <c r="AV176" s="19">
        <v>1099917</v>
      </c>
      <c r="AW176" s="36">
        <v>107282728.83</v>
      </c>
    </row>
    <row r="177" spans="1:49" ht="15">
      <c r="A177" s="30" t="str">
        <f t="shared" si="3"/>
        <v>ZUSZ/44130</v>
      </c>
      <c r="B177" s="28" t="s">
        <v>255</v>
      </c>
      <c r="C177" s="21" t="s">
        <v>256</v>
      </c>
      <c r="D177" s="19">
        <v>1214157.47</v>
      </c>
      <c r="E177" s="19">
        <v>760353.02</v>
      </c>
      <c r="F177" s="19">
        <v>758548.19</v>
      </c>
      <c r="G177" s="19">
        <v>476535.89</v>
      </c>
      <c r="H177" s="19">
        <v>926310.99</v>
      </c>
      <c r="I177" s="19">
        <v>810413.47</v>
      </c>
      <c r="J177" s="19">
        <v>345157.5</v>
      </c>
      <c r="K177" s="19">
        <v>867709.74</v>
      </c>
      <c r="L177" s="19">
        <v>268473.68</v>
      </c>
      <c r="M177" s="19">
        <v>1351568.34</v>
      </c>
      <c r="N177" s="19">
        <v>226658.59</v>
      </c>
      <c r="O177" s="19">
        <v>355532.69</v>
      </c>
      <c r="P177" s="19">
        <v>1016980.43</v>
      </c>
      <c r="Q177" s="19">
        <v>361654.27</v>
      </c>
      <c r="R177" s="19">
        <v>1084754.52</v>
      </c>
      <c r="S177" s="19">
        <v>579161.51</v>
      </c>
      <c r="T177" s="19">
        <v>969211.06</v>
      </c>
      <c r="U177" s="19">
        <v>925893.09</v>
      </c>
      <c r="V177" s="19">
        <v>559934</v>
      </c>
      <c r="W177" s="19">
        <v>929782.58</v>
      </c>
      <c r="X177" s="19">
        <v>897606.4</v>
      </c>
      <c r="Y177" s="19">
        <v>766997.39</v>
      </c>
      <c r="Z177" s="19">
        <v>775971.53</v>
      </c>
      <c r="AA177" s="19">
        <v>355818.77</v>
      </c>
      <c r="AB177" s="19">
        <v>667399.81</v>
      </c>
      <c r="AC177" s="19">
        <v>954089.95</v>
      </c>
      <c r="AD177" s="19">
        <v>648134.42</v>
      </c>
      <c r="AE177" s="19">
        <v>649576.51</v>
      </c>
      <c r="AF177" s="19">
        <v>934565.79</v>
      </c>
      <c r="AG177" s="19">
        <v>1035784.45</v>
      </c>
      <c r="AH177" s="19">
        <v>459536.4</v>
      </c>
      <c r="AI177" s="19">
        <v>437453.36</v>
      </c>
      <c r="AJ177" s="19">
        <v>478909.64</v>
      </c>
      <c r="AK177" s="19">
        <v>807522.31</v>
      </c>
      <c r="AL177" s="19">
        <v>684213.5</v>
      </c>
      <c r="AM177" s="19">
        <v>594617.46</v>
      </c>
      <c r="AN177" s="19">
        <v>928009.09</v>
      </c>
      <c r="AO177" s="19">
        <v>1118622.36</v>
      </c>
      <c r="AP177" s="19">
        <v>1012440.92</v>
      </c>
      <c r="AQ177" s="19">
        <v>841311.66</v>
      </c>
      <c r="AR177" s="19">
        <v>1132900.26</v>
      </c>
      <c r="AS177" s="19">
        <v>706380.5</v>
      </c>
      <c r="AT177" s="19">
        <v>497419.77</v>
      </c>
      <c r="AU177" s="16"/>
      <c r="AV177" s="19">
        <v>416213.99</v>
      </c>
      <c r="AW177" s="36">
        <v>32590287.27</v>
      </c>
    </row>
    <row r="178" spans="1:49" ht="15">
      <c r="A178" s="30" t="str">
        <f t="shared" si="3"/>
        <v>ZUSZ/44140</v>
      </c>
      <c r="B178" s="28" t="s">
        <v>596</v>
      </c>
      <c r="C178" s="21" t="s">
        <v>597</v>
      </c>
      <c r="D178" s="19">
        <v>312810</v>
      </c>
      <c r="E178" s="19">
        <v>129660</v>
      </c>
      <c r="F178" s="19">
        <v>254637.3</v>
      </c>
      <c r="G178" s="19">
        <v>58140</v>
      </c>
      <c r="H178" s="19">
        <v>177208.83</v>
      </c>
      <c r="I178" s="19">
        <v>181650</v>
      </c>
      <c r="J178" s="19">
        <v>196277.6</v>
      </c>
      <c r="K178" s="19">
        <v>76620</v>
      </c>
      <c r="L178" s="19">
        <v>7200</v>
      </c>
      <c r="M178" s="19">
        <v>412095.31</v>
      </c>
      <c r="N178" s="19">
        <v>39300</v>
      </c>
      <c r="O178" s="19">
        <v>122580</v>
      </c>
      <c r="P178" s="19">
        <v>178830</v>
      </c>
      <c r="Q178" s="19">
        <v>45960</v>
      </c>
      <c r="R178" s="19">
        <v>401452.62</v>
      </c>
      <c r="S178" s="19">
        <v>125442.06</v>
      </c>
      <c r="T178" s="19">
        <v>239964.42</v>
      </c>
      <c r="U178" s="19">
        <v>171229.94</v>
      </c>
      <c r="V178" s="19">
        <v>117360</v>
      </c>
      <c r="W178" s="19">
        <v>228187.12</v>
      </c>
      <c r="X178" s="19">
        <v>213699.48</v>
      </c>
      <c r="Y178" s="19">
        <v>77760</v>
      </c>
      <c r="Z178" s="19">
        <v>341312.16</v>
      </c>
      <c r="AA178" s="19">
        <v>64260</v>
      </c>
      <c r="AB178" s="19">
        <v>135450</v>
      </c>
      <c r="AC178" s="19">
        <v>256890.66</v>
      </c>
      <c r="AD178" s="19">
        <v>120980</v>
      </c>
      <c r="AE178" s="19">
        <v>138820</v>
      </c>
      <c r="AF178" s="19">
        <v>67412.1</v>
      </c>
      <c r="AG178" s="19">
        <v>129210</v>
      </c>
      <c r="AH178" s="19">
        <v>100395.06</v>
      </c>
      <c r="AI178" s="19">
        <v>141420</v>
      </c>
      <c r="AJ178" s="19">
        <v>114660</v>
      </c>
      <c r="AK178" s="19">
        <v>141030</v>
      </c>
      <c r="AL178" s="19">
        <v>58931.76</v>
      </c>
      <c r="AM178" s="19">
        <v>267780</v>
      </c>
      <c r="AN178" s="19">
        <v>170550</v>
      </c>
      <c r="AO178" s="19">
        <v>413580</v>
      </c>
      <c r="AP178" s="19">
        <v>248449.28</v>
      </c>
      <c r="AQ178" s="19">
        <v>203220</v>
      </c>
      <c r="AR178" s="19">
        <v>236826</v>
      </c>
      <c r="AS178" s="19">
        <v>188580</v>
      </c>
      <c r="AT178" s="19">
        <v>220891.53</v>
      </c>
      <c r="AU178" s="16"/>
      <c r="AV178" s="19">
        <v>22200</v>
      </c>
      <c r="AW178" s="36">
        <v>7550913.23</v>
      </c>
    </row>
    <row r="179" spans="1:49" ht="15">
      <c r="A179" s="30" t="str">
        <f t="shared" si="3"/>
        <v>ZUSZ/44200</v>
      </c>
      <c r="B179" s="28" t="s">
        <v>598</v>
      </c>
      <c r="C179" s="21" t="s">
        <v>599</v>
      </c>
      <c r="D179" s="19">
        <v>204631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36">
        <v>204631</v>
      </c>
    </row>
    <row r="180" spans="1:49" ht="15">
      <c r="A180" s="30" t="str">
        <f t="shared" si="3"/>
        <v>ZUSZ/44210</v>
      </c>
      <c r="B180" s="28" t="s">
        <v>257</v>
      </c>
      <c r="C180" s="21" t="s">
        <v>258</v>
      </c>
      <c r="D180" s="19">
        <v>137810</v>
      </c>
      <c r="E180" s="19">
        <v>206020</v>
      </c>
      <c r="F180" s="19">
        <v>171870</v>
      </c>
      <c r="G180" s="19">
        <v>244530</v>
      </c>
      <c r="H180" s="19">
        <v>126000</v>
      </c>
      <c r="I180" s="19">
        <v>122240</v>
      </c>
      <c r="J180" s="19">
        <v>235785</v>
      </c>
      <c r="K180" s="19">
        <v>162110</v>
      </c>
      <c r="L180" s="19">
        <v>110270</v>
      </c>
      <c r="M180" s="19">
        <v>114723.03</v>
      </c>
      <c r="N180" s="19">
        <v>52530</v>
      </c>
      <c r="O180" s="19">
        <v>134230</v>
      </c>
      <c r="P180" s="19">
        <v>293330</v>
      </c>
      <c r="Q180" s="19">
        <v>86520</v>
      </c>
      <c r="R180" s="19">
        <v>397650</v>
      </c>
      <c r="S180" s="19">
        <v>322280</v>
      </c>
      <c r="T180" s="19">
        <v>231730</v>
      </c>
      <c r="U180" s="19">
        <v>102340</v>
      </c>
      <c r="V180" s="19">
        <v>227200</v>
      </c>
      <c r="W180" s="19">
        <v>218020</v>
      </c>
      <c r="X180" s="19">
        <v>179690</v>
      </c>
      <c r="Y180" s="19">
        <v>203250</v>
      </c>
      <c r="Z180" s="19">
        <v>266330</v>
      </c>
      <c r="AA180" s="16"/>
      <c r="AB180" s="19">
        <v>23000</v>
      </c>
      <c r="AC180" s="19">
        <v>151220</v>
      </c>
      <c r="AD180" s="16"/>
      <c r="AE180" s="19">
        <v>101120</v>
      </c>
      <c r="AF180" s="19">
        <v>235100</v>
      </c>
      <c r="AG180" s="19">
        <v>488390</v>
      </c>
      <c r="AH180" s="19">
        <v>132900</v>
      </c>
      <c r="AI180" s="19">
        <v>129030</v>
      </c>
      <c r="AJ180" s="19">
        <v>356890</v>
      </c>
      <c r="AK180" s="19">
        <v>247438</v>
      </c>
      <c r="AL180" s="16"/>
      <c r="AM180" s="19">
        <v>100300</v>
      </c>
      <c r="AN180" s="19">
        <v>197480</v>
      </c>
      <c r="AO180" s="19">
        <v>13968</v>
      </c>
      <c r="AP180" s="19">
        <v>353665</v>
      </c>
      <c r="AQ180" s="16"/>
      <c r="AR180" s="19">
        <v>294390</v>
      </c>
      <c r="AS180" s="19">
        <v>158190</v>
      </c>
      <c r="AT180" s="19">
        <v>167850</v>
      </c>
      <c r="AU180" s="16"/>
      <c r="AV180" s="19">
        <v>45540</v>
      </c>
      <c r="AW180" s="36">
        <v>7542929.03</v>
      </c>
    </row>
    <row r="181" spans="1:49" ht="15">
      <c r="A181" s="30" t="str">
        <f t="shared" si="3"/>
        <v>ZUSZ/44300</v>
      </c>
      <c r="B181" s="28" t="s">
        <v>259</v>
      </c>
      <c r="C181" s="21" t="s">
        <v>260</v>
      </c>
      <c r="D181" s="19">
        <v>4351.44</v>
      </c>
      <c r="E181" s="19">
        <v>32487</v>
      </c>
      <c r="F181" s="19">
        <v>7800</v>
      </c>
      <c r="G181" s="16"/>
      <c r="H181" s="19">
        <v>9102.85</v>
      </c>
      <c r="I181" s="19">
        <v>38385.75</v>
      </c>
      <c r="J181" s="19">
        <v>3574.94</v>
      </c>
      <c r="K181" s="19">
        <v>7839</v>
      </c>
      <c r="L181" s="19">
        <v>13796.25</v>
      </c>
      <c r="M181" s="19">
        <v>20748</v>
      </c>
      <c r="N181" s="19">
        <v>14079</v>
      </c>
      <c r="O181" s="19">
        <v>4972.5</v>
      </c>
      <c r="P181" s="19">
        <v>1519.43</v>
      </c>
      <c r="Q181" s="19">
        <v>35048.56</v>
      </c>
      <c r="R181" s="19">
        <v>28002.73</v>
      </c>
      <c r="S181" s="19">
        <v>14813.74</v>
      </c>
      <c r="T181" s="19">
        <v>16077.75</v>
      </c>
      <c r="U181" s="19">
        <v>83026.97</v>
      </c>
      <c r="V181" s="19">
        <v>14972.18</v>
      </c>
      <c r="W181" s="19">
        <v>4348.5</v>
      </c>
      <c r="X181" s="19">
        <v>19349.61</v>
      </c>
      <c r="Y181" s="19">
        <v>34466.08</v>
      </c>
      <c r="Z181" s="19">
        <v>14575.39</v>
      </c>
      <c r="AA181" s="16"/>
      <c r="AB181" s="19">
        <v>15907.16</v>
      </c>
      <c r="AC181" s="19">
        <v>180339.27</v>
      </c>
      <c r="AD181" s="19">
        <v>11524.5</v>
      </c>
      <c r="AE181" s="19">
        <v>24415.6</v>
      </c>
      <c r="AF181" s="19">
        <v>5889</v>
      </c>
      <c r="AG181" s="19">
        <v>2652</v>
      </c>
      <c r="AH181" s="19">
        <v>7144.8</v>
      </c>
      <c r="AI181" s="19">
        <v>9605.7</v>
      </c>
      <c r="AJ181" s="19">
        <v>5502.85</v>
      </c>
      <c r="AK181" s="19">
        <v>40001</v>
      </c>
      <c r="AL181" s="19">
        <v>4680</v>
      </c>
      <c r="AM181" s="19">
        <v>1755</v>
      </c>
      <c r="AN181" s="19">
        <v>84024.13</v>
      </c>
      <c r="AO181" s="19">
        <v>12636</v>
      </c>
      <c r="AP181" s="19">
        <v>15463.5</v>
      </c>
      <c r="AQ181" s="19">
        <v>2437.5</v>
      </c>
      <c r="AR181" s="19">
        <v>64026.3</v>
      </c>
      <c r="AS181" s="19">
        <v>32916</v>
      </c>
      <c r="AT181" s="19">
        <v>10504</v>
      </c>
      <c r="AU181" s="16"/>
      <c r="AV181" s="19">
        <v>11427</v>
      </c>
      <c r="AW181" s="36">
        <v>966188.98</v>
      </c>
    </row>
    <row r="182" spans="1:49" ht="15">
      <c r="A182" s="30" t="str">
        <f t="shared" si="3"/>
        <v>ZUSZ/44310</v>
      </c>
      <c r="B182" s="28" t="s">
        <v>600</v>
      </c>
      <c r="C182" s="21" t="s">
        <v>601</v>
      </c>
      <c r="D182" s="19">
        <v>170913.27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36">
        <v>170913.27</v>
      </c>
    </row>
    <row r="183" spans="1:49" ht="15">
      <c r="A183" s="30" t="str">
        <f t="shared" si="3"/>
        <v>ZUSZ0030206000</v>
      </c>
      <c r="B183" s="27" t="s">
        <v>261</v>
      </c>
      <c r="C183" s="21" t="s">
        <v>262</v>
      </c>
      <c r="D183" s="19">
        <v>17629877.35</v>
      </c>
      <c r="E183" s="19">
        <v>7696503.79</v>
      </c>
      <c r="F183" s="19">
        <v>5804095.96</v>
      </c>
      <c r="G183" s="19">
        <v>4519096.4</v>
      </c>
      <c r="H183" s="19">
        <v>8184963.99</v>
      </c>
      <c r="I183" s="19">
        <v>9014215.43</v>
      </c>
      <c r="J183" s="19">
        <v>4733994</v>
      </c>
      <c r="K183" s="19">
        <v>5268016.96</v>
      </c>
      <c r="L183" s="19">
        <v>3674065.08</v>
      </c>
      <c r="M183" s="19">
        <v>14179211.39</v>
      </c>
      <c r="N183" s="19">
        <v>3538042.16</v>
      </c>
      <c r="O183" s="19">
        <v>4033652.18</v>
      </c>
      <c r="P183" s="19">
        <v>9418749.68</v>
      </c>
      <c r="Q183" s="19">
        <v>4871791.11</v>
      </c>
      <c r="R183" s="19">
        <v>12538895.81</v>
      </c>
      <c r="S183" s="19">
        <v>5490962.33</v>
      </c>
      <c r="T183" s="19">
        <v>10139879.89</v>
      </c>
      <c r="U183" s="19">
        <v>9477828.3</v>
      </c>
      <c r="V183" s="19">
        <v>6608585.44</v>
      </c>
      <c r="W183" s="19">
        <v>6551538.89</v>
      </c>
      <c r="X183" s="19">
        <v>7465347.93</v>
      </c>
      <c r="Y183" s="19">
        <v>7827157.63</v>
      </c>
      <c r="Z183" s="19">
        <v>8108121.39</v>
      </c>
      <c r="AA183" s="19">
        <v>2942907.79</v>
      </c>
      <c r="AB183" s="19">
        <v>6683584.31</v>
      </c>
      <c r="AC183" s="19">
        <v>10433904.82</v>
      </c>
      <c r="AD183" s="19">
        <v>7742914.08</v>
      </c>
      <c r="AE183" s="19">
        <v>5039738.14</v>
      </c>
      <c r="AF183" s="19">
        <v>8528876.92</v>
      </c>
      <c r="AG183" s="19">
        <v>10911011.48</v>
      </c>
      <c r="AH183" s="19">
        <v>4357366.83</v>
      </c>
      <c r="AI183" s="19">
        <v>4232826.04</v>
      </c>
      <c r="AJ183" s="19">
        <v>6447367.32</v>
      </c>
      <c r="AK183" s="19">
        <v>9257418.61</v>
      </c>
      <c r="AL183" s="19">
        <v>5560358.81</v>
      </c>
      <c r="AM183" s="19">
        <v>7786147.47</v>
      </c>
      <c r="AN183" s="19">
        <v>8927960.39</v>
      </c>
      <c r="AO183" s="19">
        <v>12573030.09</v>
      </c>
      <c r="AP183" s="19">
        <v>10245992.35</v>
      </c>
      <c r="AQ183" s="19">
        <v>8225411.89</v>
      </c>
      <c r="AR183" s="19">
        <v>11885376.23</v>
      </c>
      <c r="AS183" s="19">
        <v>7167343.31</v>
      </c>
      <c r="AT183" s="19">
        <v>5379355.75</v>
      </c>
      <c r="AU183" s="16"/>
      <c r="AV183" s="19">
        <v>3323505.37</v>
      </c>
      <c r="AW183" s="36">
        <v>334426991.09</v>
      </c>
    </row>
    <row r="184" spans="1:49" ht="15">
      <c r="A184" s="30" t="str">
        <f t="shared" si="3"/>
        <v>ZUSZ/45000</v>
      </c>
      <c r="B184" s="28" t="s">
        <v>263</v>
      </c>
      <c r="C184" s="21" t="s">
        <v>264</v>
      </c>
      <c r="D184" s="19">
        <v>12572974.2</v>
      </c>
      <c r="E184" s="19">
        <v>6029770.4</v>
      </c>
      <c r="F184" s="19">
        <v>4482556.94</v>
      </c>
      <c r="G184" s="19">
        <v>3507367.76</v>
      </c>
      <c r="H184" s="19">
        <v>6238354.93</v>
      </c>
      <c r="I184" s="19">
        <v>7062725.87</v>
      </c>
      <c r="J184" s="19">
        <v>3653631.16</v>
      </c>
      <c r="K184" s="19">
        <v>4094198.25</v>
      </c>
      <c r="L184" s="19">
        <v>2829892.11</v>
      </c>
      <c r="M184" s="19">
        <v>11081340.54</v>
      </c>
      <c r="N184" s="19">
        <v>2723069.67</v>
      </c>
      <c r="O184" s="19">
        <v>3072510.89</v>
      </c>
      <c r="P184" s="19">
        <v>7237054.23</v>
      </c>
      <c r="Q184" s="19">
        <v>3771907.96</v>
      </c>
      <c r="R184" s="19">
        <v>9667829.14</v>
      </c>
      <c r="S184" s="19">
        <v>4188490.76</v>
      </c>
      <c r="T184" s="19">
        <v>7666659.57</v>
      </c>
      <c r="U184" s="19">
        <v>7394417.66</v>
      </c>
      <c r="V184" s="19">
        <v>5103555.66</v>
      </c>
      <c r="W184" s="19">
        <v>5095376.38</v>
      </c>
      <c r="X184" s="19">
        <v>5784287.4</v>
      </c>
      <c r="Y184" s="19">
        <v>6060023.17</v>
      </c>
      <c r="Z184" s="19">
        <v>6283577.18</v>
      </c>
      <c r="AA184" s="19">
        <v>2273344.14</v>
      </c>
      <c r="AB184" s="19">
        <v>5210485.12</v>
      </c>
      <c r="AC184" s="19">
        <v>8114509.39</v>
      </c>
      <c r="AD184" s="19">
        <v>5868074.7</v>
      </c>
      <c r="AE184" s="19">
        <v>3916468.18</v>
      </c>
      <c r="AF184" s="19">
        <v>6553209.29</v>
      </c>
      <c r="AG184" s="19">
        <v>8402772.87</v>
      </c>
      <c r="AH184" s="19">
        <v>3364921.3</v>
      </c>
      <c r="AI184" s="19">
        <v>3248745.75</v>
      </c>
      <c r="AJ184" s="19">
        <v>4995477.07</v>
      </c>
      <c r="AK184" s="19">
        <v>7166051.84</v>
      </c>
      <c r="AL184" s="19">
        <v>4317625.59</v>
      </c>
      <c r="AM184" s="19">
        <v>5983452.71</v>
      </c>
      <c r="AN184" s="19">
        <v>6931592.78</v>
      </c>
      <c r="AO184" s="19">
        <v>9805258.94</v>
      </c>
      <c r="AP184" s="19">
        <v>8007480.96</v>
      </c>
      <c r="AQ184" s="19">
        <v>6438123.58</v>
      </c>
      <c r="AR184" s="19">
        <v>9109874.33</v>
      </c>
      <c r="AS184" s="19">
        <v>5545417.53</v>
      </c>
      <c r="AT184" s="19">
        <v>4184860.07</v>
      </c>
      <c r="AU184" s="16"/>
      <c r="AV184" s="19">
        <v>2559709.17</v>
      </c>
      <c r="AW184" s="36">
        <v>257599027.14</v>
      </c>
    </row>
    <row r="185" spans="1:49" ht="15">
      <c r="A185" s="30" t="str">
        <f t="shared" si="3"/>
        <v>ZUSZ/45100</v>
      </c>
      <c r="B185" s="28" t="s">
        <v>265</v>
      </c>
      <c r="C185" s="21" t="s">
        <v>266</v>
      </c>
      <c r="D185" s="19">
        <v>1427217.38</v>
      </c>
      <c r="E185" s="19">
        <v>648334.97</v>
      </c>
      <c r="F185" s="19">
        <v>501159.22</v>
      </c>
      <c r="G185" s="19">
        <v>394317.03</v>
      </c>
      <c r="H185" s="19">
        <v>702818.68</v>
      </c>
      <c r="I185" s="19">
        <v>852570.34</v>
      </c>
      <c r="J185" s="19">
        <v>400823.77</v>
      </c>
      <c r="K185" s="19">
        <v>435066.78</v>
      </c>
      <c r="L185" s="19">
        <v>325478.22</v>
      </c>
      <c r="M185" s="19">
        <v>1169512.87</v>
      </c>
      <c r="N185" s="19">
        <v>302340.39</v>
      </c>
      <c r="O185" s="19">
        <v>353128.79</v>
      </c>
      <c r="P185" s="19">
        <v>824119.95</v>
      </c>
      <c r="Q185" s="19">
        <v>430783.4</v>
      </c>
      <c r="R185" s="19">
        <v>1129483.99</v>
      </c>
      <c r="S185" s="19">
        <v>452739.78</v>
      </c>
      <c r="T185" s="19">
        <v>851689.58</v>
      </c>
      <c r="U185" s="19">
        <v>776255.08</v>
      </c>
      <c r="V185" s="19">
        <v>581037.27</v>
      </c>
      <c r="W185" s="19">
        <v>575179.29</v>
      </c>
      <c r="X185" s="19">
        <v>624892.89</v>
      </c>
      <c r="Y185" s="19">
        <v>674928.17</v>
      </c>
      <c r="Z185" s="19">
        <v>673158.63</v>
      </c>
      <c r="AA185" s="19">
        <v>261206.08</v>
      </c>
      <c r="AB185" s="19">
        <v>577570.35</v>
      </c>
      <c r="AC185" s="19">
        <v>947137.3</v>
      </c>
      <c r="AD185" s="19">
        <v>690056.02</v>
      </c>
      <c r="AE185" s="19">
        <v>405141.11</v>
      </c>
      <c r="AF185" s="19">
        <v>761127.29</v>
      </c>
      <c r="AG185" s="19">
        <v>968024.63</v>
      </c>
      <c r="AH185" s="19">
        <v>381947.17</v>
      </c>
      <c r="AI185" s="19">
        <v>355192.8</v>
      </c>
      <c r="AJ185" s="19">
        <v>556103.52</v>
      </c>
      <c r="AK185" s="19">
        <v>761845.99</v>
      </c>
      <c r="AL185" s="19">
        <v>463963.07</v>
      </c>
      <c r="AM185" s="19">
        <v>701495.86</v>
      </c>
      <c r="AN185" s="19">
        <v>747251.37</v>
      </c>
      <c r="AO185" s="19">
        <v>1076739.83</v>
      </c>
      <c r="AP185" s="19">
        <v>883652.71</v>
      </c>
      <c r="AQ185" s="19">
        <v>692716.25</v>
      </c>
      <c r="AR185" s="19">
        <v>1029625.25</v>
      </c>
      <c r="AS185" s="19">
        <v>636032.43</v>
      </c>
      <c r="AT185" s="19">
        <v>434769.34</v>
      </c>
      <c r="AU185" s="16"/>
      <c r="AV185" s="19">
        <v>305194.35</v>
      </c>
      <c r="AW185" s="36">
        <v>28743829.19</v>
      </c>
    </row>
    <row r="186" spans="1:49" ht="15">
      <c r="A186" s="30" t="str">
        <f t="shared" si="3"/>
        <v>ZUSZ/45200</v>
      </c>
      <c r="B186" s="28" t="s">
        <v>267</v>
      </c>
      <c r="C186" s="21" t="s">
        <v>268</v>
      </c>
      <c r="D186" s="19">
        <v>1240055</v>
      </c>
      <c r="E186" s="19">
        <v>915654</v>
      </c>
      <c r="F186" s="19">
        <v>723109.2</v>
      </c>
      <c r="G186" s="19">
        <v>538641.66</v>
      </c>
      <c r="H186" s="19">
        <v>1049657.81</v>
      </c>
      <c r="I186" s="19">
        <v>1012509</v>
      </c>
      <c r="J186" s="19">
        <v>600549.99</v>
      </c>
      <c r="K186" s="19">
        <v>657363.71</v>
      </c>
      <c r="L186" s="19">
        <v>471054.19</v>
      </c>
      <c r="M186" s="19">
        <v>1718568.25</v>
      </c>
      <c r="N186" s="19">
        <v>436194.47</v>
      </c>
      <c r="O186" s="19">
        <v>541255.2</v>
      </c>
      <c r="P186" s="19">
        <v>1150228.84</v>
      </c>
      <c r="Q186" s="19">
        <v>589735.08</v>
      </c>
      <c r="R186" s="19">
        <v>1549173.48</v>
      </c>
      <c r="S186" s="19">
        <v>724651</v>
      </c>
      <c r="T186" s="19">
        <v>1211752.26</v>
      </c>
      <c r="U186" s="19">
        <v>1208303.4</v>
      </c>
      <c r="V186" s="19">
        <v>792546</v>
      </c>
      <c r="W186" s="19">
        <v>764592</v>
      </c>
      <c r="X186" s="19">
        <v>931130.5</v>
      </c>
      <c r="Y186" s="19">
        <v>972547.21</v>
      </c>
      <c r="Z186" s="19">
        <v>1007406.7</v>
      </c>
      <c r="AA186" s="19">
        <v>374390.37</v>
      </c>
      <c r="AB186" s="19">
        <v>792935.54</v>
      </c>
      <c r="AC186" s="19">
        <v>1259510.56</v>
      </c>
      <c r="AD186" s="19">
        <v>1019920.44</v>
      </c>
      <c r="AE186" s="19">
        <v>621501.27</v>
      </c>
      <c r="AF186" s="19">
        <v>1040660.4</v>
      </c>
      <c r="AG186" s="19">
        <v>1357337.5</v>
      </c>
      <c r="AH186" s="19">
        <v>564282.45</v>
      </c>
      <c r="AI186" s="19">
        <v>524275.32</v>
      </c>
      <c r="AJ186" s="19">
        <v>799710.48</v>
      </c>
      <c r="AK186" s="19">
        <v>1161132.48</v>
      </c>
      <c r="AL186" s="19">
        <v>695156.35</v>
      </c>
      <c r="AM186" s="19">
        <v>993277.66</v>
      </c>
      <c r="AN186" s="19">
        <v>1112254.1</v>
      </c>
      <c r="AO186" s="19">
        <v>1447733.55</v>
      </c>
      <c r="AP186" s="19">
        <v>1172425</v>
      </c>
      <c r="AQ186" s="19">
        <v>1004267.91</v>
      </c>
      <c r="AR186" s="19">
        <v>1430425.4</v>
      </c>
      <c r="AS186" s="19">
        <v>869705.34</v>
      </c>
      <c r="AT186" s="19">
        <v>675191.58</v>
      </c>
      <c r="AU186" s="16"/>
      <c r="AV186" s="19">
        <v>400740.5</v>
      </c>
      <c r="AW186" s="36">
        <v>40123513.15</v>
      </c>
    </row>
    <row r="187" spans="1:49" ht="15">
      <c r="A187" s="30" t="str">
        <f t="shared" si="3"/>
        <v>ZUSZ/45301</v>
      </c>
      <c r="B187" s="28" t="s">
        <v>269</v>
      </c>
      <c r="C187" s="21" t="s">
        <v>270</v>
      </c>
      <c r="D187" s="19">
        <v>35899.24</v>
      </c>
      <c r="E187" s="19">
        <v>4253.12</v>
      </c>
      <c r="F187" s="19">
        <v>11337.19</v>
      </c>
      <c r="G187" s="19">
        <v>2836.09</v>
      </c>
      <c r="H187" s="19">
        <v>15739.74</v>
      </c>
      <c r="I187" s="19">
        <v>21067.99</v>
      </c>
      <c r="J187" s="19">
        <v>2099.58</v>
      </c>
      <c r="K187" s="19">
        <v>5322.24</v>
      </c>
      <c r="L187" s="19">
        <v>6489.39</v>
      </c>
      <c r="M187" s="19">
        <v>23510.57</v>
      </c>
      <c r="N187" s="19">
        <v>5554.17</v>
      </c>
      <c r="O187" s="19">
        <v>7094.14</v>
      </c>
      <c r="P187" s="19">
        <v>20361.82</v>
      </c>
      <c r="Q187" s="19">
        <v>6774.57</v>
      </c>
      <c r="R187" s="19">
        <v>10863.72</v>
      </c>
      <c r="S187" s="19">
        <v>9347.25</v>
      </c>
      <c r="T187" s="19">
        <v>21036.28</v>
      </c>
      <c r="U187" s="19">
        <v>4804.1</v>
      </c>
      <c r="V187" s="19">
        <v>6261</v>
      </c>
      <c r="W187" s="19">
        <v>10995.17</v>
      </c>
      <c r="X187" s="19">
        <v>3684.53</v>
      </c>
      <c r="Y187" s="19">
        <v>4104</v>
      </c>
      <c r="Z187" s="19">
        <v>10350.53</v>
      </c>
      <c r="AA187" s="19">
        <v>21</v>
      </c>
      <c r="AB187" s="19">
        <v>1995.5</v>
      </c>
      <c r="AC187" s="19">
        <v>8143.63</v>
      </c>
      <c r="AD187" s="19">
        <v>16817.44</v>
      </c>
      <c r="AE187" s="19">
        <v>220.76</v>
      </c>
      <c r="AF187" s="19">
        <v>10631.61</v>
      </c>
      <c r="AG187" s="19">
        <v>31653.83</v>
      </c>
      <c r="AH187" s="19">
        <v>4969.35</v>
      </c>
      <c r="AI187" s="19">
        <v>7305.65</v>
      </c>
      <c r="AJ187" s="19">
        <v>15913.04</v>
      </c>
      <c r="AK187" s="19">
        <v>14027.33</v>
      </c>
      <c r="AL187" s="19">
        <v>12578</v>
      </c>
      <c r="AM187" s="19">
        <v>5959.96</v>
      </c>
      <c r="AN187" s="19">
        <v>16938.99</v>
      </c>
      <c r="AO187" s="19">
        <v>12189.64</v>
      </c>
      <c r="AP187" s="19">
        <v>29465.03</v>
      </c>
      <c r="AQ187" s="19">
        <v>11503.87</v>
      </c>
      <c r="AR187" s="19">
        <v>13040.25</v>
      </c>
      <c r="AS187" s="19">
        <v>5370.02</v>
      </c>
      <c r="AT187" s="19">
        <v>706.15</v>
      </c>
      <c r="AU187" s="16"/>
      <c r="AV187" s="19">
        <v>793.32</v>
      </c>
      <c r="AW187" s="36">
        <v>470030.8</v>
      </c>
    </row>
    <row r="188" spans="1:49" ht="15">
      <c r="A188" s="30" t="str">
        <f t="shared" si="3"/>
        <v>ZUSZ/45302</v>
      </c>
      <c r="B188" s="28" t="s">
        <v>271</v>
      </c>
      <c r="C188" s="21" t="s">
        <v>1368</v>
      </c>
      <c r="D188" s="19">
        <v>3103.32</v>
      </c>
      <c r="E188" s="16"/>
      <c r="F188" s="16"/>
      <c r="G188" s="16"/>
      <c r="H188" s="19">
        <v>1609.27</v>
      </c>
      <c r="I188" s="16"/>
      <c r="J188" s="19">
        <v>57.6</v>
      </c>
      <c r="K188" s="16"/>
      <c r="L188" s="16"/>
      <c r="M188" s="16"/>
      <c r="N188" s="19">
        <v>166.03</v>
      </c>
      <c r="O188" s="16"/>
      <c r="P188" s="19">
        <v>1204.19</v>
      </c>
      <c r="Q188" s="22">
        <v>0</v>
      </c>
      <c r="R188" s="19">
        <v>2344.67</v>
      </c>
      <c r="S188" s="19">
        <v>547.78</v>
      </c>
      <c r="T188" s="19">
        <v>871.6</v>
      </c>
      <c r="U188" s="19">
        <v>128.08</v>
      </c>
      <c r="V188" s="16"/>
      <c r="W188" s="19">
        <v>1747.8</v>
      </c>
      <c r="X188" s="19">
        <v>360</v>
      </c>
      <c r="Y188" s="19">
        <v>1592.26</v>
      </c>
      <c r="Z188" s="19">
        <v>5.17</v>
      </c>
      <c r="AA188" s="16"/>
      <c r="AB188" s="16"/>
      <c r="AC188" s="19">
        <v>801.24</v>
      </c>
      <c r="AD188" s="19">
        <v>304.57</v>
      </c>
      <c r="AE188" s="16"/>
      <c r="AF188" s="19">
        <v>490.21</v>
      </c>
      <c r="AG188" s="19">
        <v>1383.57</v>
      </c>
      <c r="AH188" s="16"/>
      <c r="AI188" s="19">
        <v>1200.99</v>
      </c>
      <c r="AJ188" s="16"/>
      <c r="AK188" s="19">
        <v>5434.17</v>
      </c>
      <c r="AL188" s="16"/>
      <c r="AM188" s="19">
        <v>1418.46</v>
      </c>
      <c r="AN188" s="16"/>
      <c r="AO188" s="19">
        <v>1889.59</v>
      </c>
      <c r="AP188" s="16"/>
      <c r="AQ188" s="16"/>
      <c r="AR188" s="16"/>
      <c r="AS188" s="19">
        <v>694.27</v>
      </c>
      <c r="AT188" s="19">
        <v>1150.94</v>
      </c>
      <c r="AU188" s="16"/>
      <c r="AV188" s="19">
        <v>276.07</v>
      </c>
      <c r="AW188" s="36">
        <v>28781.85</v>
      </c>
    </row>
    <row r="189" spans="1:49" ht="15">
      <c r="A189" s="30" t="str">
        <f t="shared" si="3"/>
        <v>ZUSZ/45303</v>
      </c>
      <c r="B189" s="28" t="s">
        <v>272</v>
      </c>
      <c r="C189" s="21" t="s">
        <v>1369</v>
      </c>
      <c r="D189" s="19">
        <v>2614.01</v>
      </c>
      <c r="E189" s="19">
        <v>13877.72</v>
      </c>
      <c r="F189" s="19">
        <v>6431.81</v>
      </c>
      <c r="G189" s="19">
        <v>11888.87</v>
      </c>
      <c r="H189" s="19">
        <v>17115.9</v>
      </c>
      <c r="I189" s="19">
        <v>9516.43</v>
      </c>
      <c r="J189" s="19">
        <v>9712.82</v>
      </c>
      <c r="K189" s="19">
        <v>3612.48</v>
      </c>
      <c r="L189" s="19">
        <v>2998.07</v>
      </c>
      <c r="M189" s="19">
        <v>19276.56</v>
      </c>
      <c r="N189" s="19">
        <v>4785.24</v>
      </c>
      <c r="O189" s="19">
        <v>2070.96</v>
      </c>
      <c r="P189" s="19">
        <v>11853.25</v>
      </c>
      <c r="Q189" s="19">
        <v>3107.64</v>
      </c>
      <c r="R189" s="19">
        <v>27937.33</v>
      </c>
      <c r="S189" s="19">
        <v>6624.76</v>
      </c>
      <c r="T189" s="19">
        <v>9993.5</v>
      </c>
      <c r="U189" s="19">
        <v>2860.68</v>
      </c>
      <c r="V189" s="19">
        <v>7373.81</v>
      </c>
      <c r="W189" s="19">
        <v>431.73</v>
      </c>
      <c r="X189" s="19">
        <v>7126.61</v>
      </c>
      <c r="Y189" s="19">
        <v>13239.72</v>
      </c>
      <c r="Z189" s="19">
        <v>7387.18</v>
      </c>
      <c r="AA189" s="16"/>
      <c r="AB189" s="19">
        <v>14396.83</v>
      </c>
      <c r="AC189" s="16"/>
      <c r="AD189" s="19">
        <v>24424.71</v>
      </c>
      <c r="AE189" s="19">
        <v>16180.84</v>
      </c>
      <c r="AF189" s="19">
        <v>9616.14</v>
      </c>
      <c r="AG189" s="19">
        <v>14594.8</v>
      </c>
      <c r="AH189" s="19">
        <v>6434.56</v>
      </c>
      <c r="AI189" s="19">
        <v>21839.93</v>
      </c>
      <c r="AJ189" s="19">
        <v>15369.21</v>
      </c>
      <c r="AK189" s="19">
        <v>33694.82</v>
      </c>
      <c r="AL189" s="19">
        <v>296.8</v>
      </c>
      <c r="AM189" s="19">
        <v>17355.82</v>
      </c>
      <c r="AN189" s="19">
        <v>7260</v>
      </c>
      <c r="AO189" s="19">
        <v>5679.75</v>
      </c>
      <c r="AP189" s="19">
        <v>8008.15</v>
      </c>
      <c r="AQ189" s="19">
        <v>7397.78</v>
      </c>
      <c r="AR189" s="19">
        <v>2623.15</v>
      </c>
      <c r="AS189" s="19">
        <v>7720.22</v>
      </c>
      <c r="AT189" s="19">
        <v>11281.17</v>
      </c>
      <c r="AU189" s="16"/>
      <c r="AV189" s="19">
        <v>432.96</v>
      </c>
      <c r="AW189" s="36">
        <v>426444.72</v>
      </c>
    </row>
    <row r="190" spans="1:49" ht="15">
      <c r="A190" s="30" t="str">
        <f t="shared" si="3"/>
        <v>ZUSZ/45304</v>
      </c>
      <c r="B190" s="28" t="s">
        <v>273</v>
      </c>
      <c r="C190" s="21" t="s">
        <v>274</v>
      </c>
      <c r="D190" s="19">
        <v>39029.2</v>
      </c>
      <c r="E190" s="19">
        <v>33172.98</v>
      </c>
      <c r="F190" s="19">
        <v>24644.8</v>
      </c>
      <c r="G190" s="19">
        <v>29393.99</v>
      </c>
      <c r="H190" s="19">
        <v>63751.7</v>
      </c>
      <c r="I190" s="19">
        <v>34296.52</v>
      </c>
      <c r="J190" s="19">
        <v>17043.98</v>
      </c>
      <c r="K190" s="19">
        <v>27445</v>
      </c>
      <c r="L190" s="19">
        <v>16492.1</v>
      </c>
      <c r="M190" s="19">
        <v>101467.1</v>
      </c>
      <c r="N190" s="19">
        <v>16090.99</v>
      </c>
      <c r="O190" s="19">
        <v>30815</v>
      </c>
      <c r="P190" s="19">
        <v>60567.8</v>
      </c>
      <c r="Q190" s="19">
        <v>22706.46</v>
      </c>
      <c r="R190" s="19">
        <v>53114.1</v>
      </c>
      <c r="S190" s="19">
        <v>42648</v>
      </c>
      <c r="T190" s="19">
        <v>52241.9</v>
      </c>
      <c r="U190" s="19">
        <v>31049.7</v>
      </c>
      <c r="V190" s="19">
        <v>31274.4</v>
      </c>
      <c r="W190" s="19">
        <v>32668.02</v>
      </c>
      <c r="X190" s="19">
        <v>37164</v>
      </c>
      <c r="Y190" s="19">
        <v>27431.5</v>
      </c>
      <c r="Z190" s="19">
        <v>38679</v>
      </c>
      <c r="AA190" s="19">
        <v>10940</v>
      </c>
      <c r="AB190" s="19">
        <v>26583.97</v>
      </c>
      <c r="AC190" s="19">
        <v>33545.2</v>
      </c>
      <c r="AD190" s="19">
        <v>64219.3</v>
      </c>
      <c r="AE190" s="19">
        <v>37694.98</v>
      </c>
      <c r="AF190" s="19">
        <v>38189.03</v>
      </c>
      <c r="AG190" s="19">
        <v>57338.78</v>
      </c>
      <c r="AH190" s="19">
        <v>5588</v>
      </c>
      <c r="AI190" s="19">
        <v>27789.5</v>
      </c>
      <c r="AJ190" s="19">
        <v>32450</v>
      </c>
      <c r="AK190" s="19">
        <v>26642.98</v>
      </c>
      <c r="AL190" s="19">
        <v>26454</v>
      </c>
      <c r="AM190" s="19">
        <v>27918.3</v>
      </c>
      <c r="AN190" s="19">
        <v>53840</v>
      </c>
      <c r="AO190" s="19">
        <v>40556.79</v>
      </c>
      <c r="AP190" s="19">
        <v>23151.8</v>
      </c>
      <c r="AQ190" s="19">
        <v>30226.5</v>
      </c>
      <c r="AR190" s="19">
        <v>52225.7</v>
      </c>
      <c r="AS190" s="19">
        <v>47519.5</v>
      </c>
      <c r="AT190" s="19">
        <v>24198</v>
      </c>
      <c r="AU190" s="16"/>
      <c r="AV190" s="19">
        <v>19313</v>
      </c>
      <c r="AW190" s="36">
        <v>1569573.57</v>
      </c>
    </row>
    <row r="191" spans="1:49" ht="15">
      <c r="A191" s="30" t="str">
        <f t="shared" si="3"/>
        <v>ZUSZ/45410</v>
      </c>
      <c r="B191" s="28" t="s">
        <v>602</v>
      </c>
      <c r="C191" s="21" t="s">
        <v>603</v>
      </c>
      <c r="D191" s="19">
        <v>63524.49</v>
      </c>
      <c r="E191" s="16"/>
      <c r="F191" s="19">
        <v>4177.5</v>
      </c>
      <c r="G191" s="19">
        <v>1500</v>
      </c>
      <c r="H191" s="19">
        <v>2052</v>
      </c>
      <c r="I191" s="16"/>
      <c r="J191" s="19">
        <v>2880</v>
      </c>
      <c r="K191" s="19">
        <v>4882.5</v>
      </c>
      <c r="L191" s="19">
        <v>5220</v>
      </c>
      <c r="M191" s="19">
        <v>4380</v>
      </c>
      <c r="N191" s="16"/>
      <c r="O191" s="19">
        <v>1360</v>
      </c>
      <c r="P191" s="19">
        <v>3471.6</v>
      </c>
      <c r="Q191" s="16"/>
      <c r="R191" s="19">
        <v>3870</v>
      </c>
      <c r="S191" s="22">
        <v>0</v>
      </c>
      <c r="T191" s="19">
        <v>2490</v>
      </c>
      <c r="U191" s="16"/>
      <c r="V191" s="19">
        <v>13742.5</v>
      </c>
      <c r="W191" s="19">
        <v>1080</v>
      </c>
      <c r="X191" s="19">
        <v>9610</v>
      </c>
      <c r="Y191" s="16"/>
      <c r="Z191" s="16"/>
      <c r="AA191" s="16"/>
      <c r="AB191" s="19">
        <v>5200</v>
      </c>
      <c r="AC191" s="19">
        <v>3295</v>
      </c>
      <c r="AD191" s="16"/>
      <c r="AE191" s="19">
        <v>978</v>
      </c>
      <c r="AF191" s="19">
        <v>1800</v>
      </c>
      <c r="AG191" s="22">
        <v>0</v>
      </c>
      <c r="AH191" s="22">
        <v>0</v>
      </c>
      <c r="AI191" s="19">
        <v>2769</v>
      </c>
      <c r="AJ191" s="19">
        <v>1020</v>
      </c>
      <c r="AK191" s="19">
        <v>5610</v>
      </c>
      <c r="AL191" s="16"/>
      <c r="AM191" s="19">
        <v>4530</v>
      </c>
      <c r="AN191" s="16"/>
      <c r="AO191" s="19">
        <v>14400</v>
      </c>
      <c r="AP191" s="19">
        <v>23355</v>
      </c>
      <c r="AQ191" s="16"/>
      <c r="AR191" s="19">
        <v>2298</v>
      </c>
      <c r="AS191" s="16"/>
      <c r="AT191" s="16"/>
      <c r="AU191" s="16"/>
      <c r="AV191" s="19">
        <v>4800</v>
      </c>
      <c r="AW191" s="36">
        <v>194295.59</v>
      </c>
    </row>
    <row r="192" spans="1:49" ht="15">
      <c r="A192" s="30" t="str">
        <f t="shared" si="3"/>
        <v>ZUSZ/45411</v>
      </c>
      <c r="B192" s="28" t="s">
        <v>275</v>
      </c>
      <c r="C192" s="21" t="s">
        <v>276</v>
      </c>
      <c r="D192" s="19">
        <v>2222155.31</v>
      </c>
      <c r="E192" s="19">
        <v>26195</v>
      </c>
      <c r="F192" s="16"/>
      <c r="G192" s="19">
        <v>16176</v>
      </c>
      <c r="H192" s="19">
        <v>51739.96</v>
      </c>
      <c r="I192" s="22">
        <v>0</v>
      </c>
      <c r="J192" s="16"/>
      <c r="K192" s="19">
        <v>23870</v>
      </c>
      <c r="L192" s="19">
        <v>1140</v>
      </c>
      <c r="M192" s="19">
        <v>14730</v>
      </c>
      <c r="N192" s="19">
        <v>40220</v>
      </c>
      <c r="O192" s="16"/>
      <c r="P192" s="19">
        <v>39585</v>
      </c>
      <c r="Q192" s="19">
        <v>24300</v>
      </c>
      <c r="R192" s="19">
        <v>57840</v>
      </c>
      <c r="S192" s="19">
        <v>35420</v>
      </c>
      <c r="T192" s="19">
        <v>288168.7</v>
      </c>
      <c r="U192" s="19">
        <v>43830</v>
      </c>
      <c r="V192" s="16"/>
      <c r="W192" s="19">
        <v>43340</v>
      </c>
      <c r="X192" s="19">
        <v>37560</v>
      </c>
      <c r="Y192" s="19">
        <v>47036</v>
      </c>
      <c r="Z192" s="19">
        <v>53460</v>
      </c>
      <c r="AA192" s="19">
        <v>14340</v>
      </c>
      <c r="AB192" s="19">
        <v>30188</v>
      </c>
      <c r="AC192" s="19">
        <v>29784</v>
      </c>
      <c r="AD192" s="19">
        <v>23633</v>
      </c>
      <c r="AE192" s="19">
        <v>19740</v>
      </c>
      <c r="AF192" s="19">
        <v>95502</v>
      </c>
      <c r="AG192" s="19">
        <v>31630</v>
      </c>
      <c r="AH192" s="16"/>
      <c r="AI192" s="16"/>
      <c r="AJ192" s="19">
        <v>20048</v>
      </c>
      <c r="AK192" s="16"/>
      <c r="AL192" s="16"/>
      <c r="AM192" s="19">
        <v>35308.6</v>
      </c>
      <c r="AN192" s="19">
        <v>35034.15</v>
      </c>
      <c r="AO192" s="19">
        <v>136094</v>
      </c>
      <c r="AP192" s="19">
        <v>51948.5</v>
      </c>
      <c r="AQ192" s="19">
        <v>21000</v>
      </c>
      <c r="AR192" s="19">
        <v>218563.25</v>
      </c>
      <c r="AS192" s="19">
        <v>30017</v>
      </c>
      <c r="AT192" s="19">
        <v>34920</v>
      </c>
      <c r="AU192" s="16"/>
      <c r="AV192" s="19">
        <v>20200</v>
      </c>
      <c r="AW192" s="36">
        <v>3914716.47</v>
      </c>
    </row>
    <row r="193" spans="1:49" ht="15">
      <c r="A193" s="30" t="str">
        <f t="shared" si="3"/>
        <v>ZUSZ/45412</v>
      </c>
      <c r="B193" s="28" t="s">
        <v>996</v>
      </c>
      <c r="C193" s="21" t="s">
        <v>997</v>
      </c>
      <c r="D193" s="16"/>
      <c r="E193" s="16"/>
      <c r="F193" s="19">
        <v>32000</v>
      </c>
      <c r="G193" s="16"/>
      <c r="H193" s="19">
        <v>3736</v>
      </c>
      <c r="I193" s="19">
        <v>3734.28</v>
      </c>
      <c r="J193" s="19">
        <v>28200</v>
      </c>
      <c r="K193" s="16"/>
      <c r="L193" s="16"/>
      <c r="M193" s="16"/>
      <c r="N193" s="22">
        <v>0</v>
      </c>
      <c r="O193" s="19">
        <v>7000</v>
      </c>
      <c r="P193" s="16"/>
      <c r="Q193" s="19">
        <v>600</v>
      </c>
      <c r="R193" s="19">
        <v>500</v>
      </c>
      <c r="S193" s="16"/>
      <c r="T193" s="19">
        <v>328</v>
      </c>
      <c r="U193" s="16"/>
      <c r="V193" s="19">
        <v>51150</v>
      </c>
      <c r="W193" s="16"/>
      <c r="X193" s="19">
        <v>4620</v>
      </c>
      <c r="Y193" s="16"/>
      <c r="Z193" s="16"/>
      <c r="AA193" s="16"/>
      <c r="AB193" s="16"/>
      <c r="AC193" s="16"/>
      <c r="AD193" s="16"/>
      <c r="AE193" s="16"/>
      <c r="AF193" s="16"/>
      <c r="AG193" s="16"/>
      <c r="AH193" s="19">
        <v>19400</v>
      </c>
      <c r="AI193" s="19">
        <v>22797.1</v>
      </c>
      <c r="AJ193" s="22">
        <v>0</v>
      </c>
      <c r="AK193" s="19">
        <v>57948</v>
      </c>
      <c r="AL193" s="19">
        <v>27850</v>
      </c>
      <c r="AM193" s="16"/>
      <c r="AN193" s="19">
        <v>3600</v>
      </c>
      <c r="AO193" s="19">
        <v>50</v>
      </c>
      <c r="AP193" s="16"/>
      <c r="AQ193" s="16"/>
      <c r="AR193" s="16"/>
      <c r="AS193" s="16"/>
      <c r="AT193" s="16"/>
      <c r="AU193" s="16"/>
      <c r="AV193" s="16"/>
      <c r="AW193" s="36">
        <v>263513.38</v>
      </c>
    </row>
    <row r="194" spans="1:49" ht="15">
      <c r="A194" s="30" t="str">
        <f t="shared" si="3"/>
        <v>ZUSZ/45500</v>
      </c>
      <c r="B194" s="28" t="s">
        <v>277</v>
      </c>
      <c r="C194" s="21" t="s">
        <v>278</v>
      </c>
      <c r="D194" s="19">
        <v>23305.2</v>
      </c>
      <c r="E194" s="19">
        <v>25245.6</v>
      </c>
      <c r="F194" s="19">
        <v>18679.3</v>
      </c>
      <c r="G194" s="19">
        <v>16975</v>
      </c>
      <c r="H194" s="19">
        <v>38388</v>
      </c>
      <c r="I194" s="19">
        <v>17795</v>
      </c>
      <c r="J194" s="19">
        <v>18995.1</v>
      </c>
      <c r="K194" s="19">
        <v>16256</v>
      </c>
      <c r="L194" s="19">
        <v>15301</v>
      </c>
      <c r="M194" s="19">
        <v>46425.5</v>
      </c>
      <c r="N194" s="19">
        <v>9621.2</v>
      </c>
      <c r="O194" s="19">
        <v>18417.2</v>
      </c>
      <c r="P194" s="19">
        <v>70303</v>
      </c>
      <c r="Q194" s="19">
        <v>21876</v>
      </c>
      <c r="R194" s="19">
        <v>35939.38</v>
      </c>
      <c r="S194" s="19">
        <v>30493</v>
      </c>
      <c r="T194" s="19">
        <v>34648.5</v>
      </c>
      <c r="U194" s="19">
        <v>16179.6</v>
      </c>
      <c r="V194" s="19">
        <v>21644.8</v>
      </c>
      <c r="W194" s="19">
        <v>26128.5</v>
      </c>
      <c r="X194" s="19">
        <v>24912</v>
      </c>
      <c r="Y194" s="19">
        <v>26255.6</v>
      </c>
      <c r="Z194" s="19">
        <v>34097</v>
      </c>
      <c r="AA194" s="19">
        <v>8666.2</v>
      </c>
      <c r="AB194" s="19">
        <v>24229</v>
      </c>
      <c r="AC194" s="19">
        <v>37178.5</v>
      </c>
      <c r="AD194" s="19">
        <v>35463.9</v>
      </c>
      <c r="AE194" s="19">
        <v>21813</v>
      </c>
      <c r="AF194" s="19">
        <v>17650.95</v>
      </c>
      <c r="AG194" s="19">
        <v>46275.5</v>
      </c>
      <c r="AH194" s="19">
        <v>9824</v>
      </c>
      <c r="AI194" s="19">
        <v>20910</v>
      </c>
      <c r="AJ194" s="19">
        <v>11276</v>
      </c>
      <c r="AK194" s="19">
        <v>25031</v>
      </c>
      <c r="AL194" s="19">
        <v>16435</v>
      </c>
      <c r="AM194" s="19">
        <v>15430.1</v>
      </c>
      <c r="AN194" s="19">
        <v>20189</v>
      </c>
      <c r="AO194" s="19">
        <v>32438</v>
      </c>
      <c r="AP194" s="19">
        <v>46505.2</v>
      </c>
      <c r="AQ194" s="19">
        <v>20176</v>
      </c>
      <c r="AR194" s="19">
        <v>26700.9</v>
      </c>
      <c r="AS194" s="19">
        <v>24867</v>
      </c>
      <c r="AT194" s="19">
        <v>12278.5</v>
      </c>
      <c r="AU194" s="16"/>
      <c r="AV194" s="19">
        <v>12046</v>
      </c>
      <c r="AW194" s="36">
        <v>1093265.23</v>
      </c>
    </row>
    <row r="195" spans="1:49" ht="15">
      <c r="A195" s="30" t="str">
        <f t="shared" si="3"/>
        <v>ZUSZ0030207000</v>
      </c>
      <c r="B195" s="27" t="s">
        <v>279</v>
      </c>
      <c r="C195" s="21" t="s">
        <v>280</v>
      </c>
      <c r="D195" s="19">
        <v>2498974.53</v>
      </c>
      <c r="E195" s="19">
        <v>635259.67</v>
      </c>
      <c r="F195" s="19">
        <v>242194.42</v>
      </c>
      <c r="G195" s="19">
        <v>417071.93</v>
      </c>
      <c r="H195" s="19">
        <v>589636.88</v>
      </c>
      <c r="I195" s="19">
        <v>433297.43</v>
      </c>
      <c r="J195" s="19">
        <v>371086.96</v>
      </c>
      <c r="K195" s="19">
        <v>257020.51</v>
      </c>
      <c r="L195" s="19">
        <v>397523.67</v>
      </c>
      <c r="M195" s="19">
        <v>1084119.78</v>
      </c>
      <c r="N195" s="19">
        <v>373351.41</v>
      </c>
      <c r="O195" s="19">
        <v>456702.55</v>
      </c>
      <c r="P195" s="19">
        <v>765578.1</v>
      </c>
      <c r="Q195" s="19">
        <v>477996.37</v>
      </c>
      <c r="R195" s="19">
        <v>649556.47</v>
      </c>
      <c r="S195" s="19">
        <v>456526.45</v>
      </c>
      <c r="T195" s="19">
        <v>784243.45</v>
      </c>
      <c r="U195" s="19">
        <v>363880.07</v>
      </c>
      <c r="V195" s="19">
        <v>399223.2</v>
      </c>
      <c r="W195" s="19">
        <v>397822.07</v>
      </c>
      <c r="X195" s="19">
        <v>665790.01</v>
      </c>
      <c r="Y195" s="19">
        <v>622281.54</v>
      </c>
      <c r="Z195" s="19">
        <v>806130.21</v>
      </c>
      <c r="AA195" s="19">
        <v>162120.96</v>
      </c>
      <c r="AB195" s="19">
        <v>609454.13</v>
      </c>
      <c r="AC195" s="19">
        <v>1466340.17</v>
      </c>
      <c r="AD195" s="19">
        <v>325548.46</v>
      </c>
      <c r="AE195" s="19">
        <v>391633.44</v>
      </c>
      <c r="AF195" s="19">
        <v>473587.31</v>
      </c>
      <c r="AG195" s="19">
        <v>979061.3</v>
      </c>
      <c r="AH195" s="19">
        <v>308966.81</v>
      </c>
      <c r="AI195" s="19">
        <v>329776.92</v>
      </c>
      <c r="AJ195" s="19">
        <v>345874.32</v>
      </c>
      <c r="AK195" s="19">
        <v>719361.88</v>
      </c>
      <c r="AL195" s="19">
        <v>500473.8</v>
      </c>
      <c r="AM195" s="19">
        <v>564638.4</v>
      </c>
      <c r="AN195" s="19">
        <v>746659.12</v>
      </c>
      <c r="AO195" s="19">
        <v>220848.12</v>
      </c>
      <c r="AP195" s="19">
        <v>656700.08</v>
      </c>
      <c r="AQ195" s="19">
        <v>155416.07</v>
      </c>
      <c r="AR195" s="19">
        <v>820484.29</v>
      </c>
      <c r="AS195" s="19">
        <v>251017.36</v>
      </c>
      <c r="AT195" s="19">
        <v>428155.22</v>
      </c>
      <c r="AU195" s="16"/>
      <c r="AV195" s="19">
        <v>171123.01</v>
      </c>
      <c r="AW195" s="36">
        <v>24772508.85</v>
      </c>
    </row>
    <row r="196" spans="1:49" ht="15">
      <c r="A196" s="30" t="str">
        <f t="shared" si="3"/>
        <v>ZUSZ/46000</v>
      </c>
      <c r="B196" s="28" t="s">
        <v>281</v>
      </c>
      <c r="C196" s="21" t="s">
        <v>282</v>
      </c>
      <c r="D196" s="19">
        <v>226661.17</v>
      </c>
      <c r="E196" s="16"/>
      <c r="F196" s="16"/>
      <c r="G196" s="16"/>
      <c r="H196" s="16"/>
      <c r="I196" s="22">
        <v>0</v>
      </c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22">
        <v>0</v>
      </c>
      <c r="AN196" s="16"/>
      <c r="AO196" s="16"/>
      <c r="AP196" s="16"/>
      <c r="AQ196" s="16"/>
      <c r="AR196" s="16"/>
      <c r="AS196" s="16"/>
      <c r="AT196" s="16"/>
      <c r="AU196" s="16"/>
      <c r="AV196" s="16"/>
      <c r="AW196" s="36">
        <v>226661.17</v>
      </c>
    </row>
    <row r="197" spans="1:49" ht="15">
      <c r="A197" s="30" t="str">
        <f t="shared" si="3"/>
        <v>ZUSZ/46001</v>
      </c>
      <c r="B197" s="28" t="s">
        <v>1370</v>
      </c>
      <c r="C197" s="21" t="s">
        <v>1371</v>
      </c>
      <c r="D197" s="19">
        <v>54605.92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36">
        <v>54605.92</v>
      </c>
    </row>
    <row r="198" spans="1:49" ht="15">
      <c r="A198" s="30" t="str">
        <f t="shared" si="3"/>
        <v>ZUSZ/46100</v>
      </c>
      <c r="B198" s="28" t="s">
        <v>604</v>
      </c>
      <c r="C198" s="21" t="s">
        <v>605</v>
      </c>
      <c r="D198" s="19">
        <v>6000</v>
      </c>
      <c r="E198" s="19">
        <v>3160</v>
      </c>
      <c r="F198" s="16"/>
      <c r="G198" s="16"/>
      <c r="H198" s="19">
        <v>8100</v>
      </c>
      <c r="I198" s="16"/>
      <c r="J198" s="19">
        <v>16500</v>
      </c>
      <c r="K198" s="16"/>
      <c r="L198" s="16"/>
      <c r="M198" s="16"/>
      <c r="N198" s="22">
        <v>0</v>
      </c>
      <c r="O198" s="19">
        <v>6840</v>
      </c>
      <c r="P198" s="16"/>
      <c r="Q198" s="16"/>
      <c r="R198" s="19">
        <v>18240</v>
      </c>
      <c r="S198" s="16"/>
      <c r="T198" s="16"/>
      <c r="U198" s="19">
        <v>3420</v>
      </c>
      <c r="V198" s="16"/>
      <c r="W198" s="19">
        <v>1250</v>
      </c>
      <c r="X198" s="16"/>
      <c r="Y198" s="16"/>
      <c r="Z198" s="19">
        <v>13260</v>
      </c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9">
        <v>9000</v>
      </c>
      <c r="AL198" s="16"/>
      <c r="AM198" s="19">
        <v>4625</v>
      </c>
      <c r="AN198" s="19">
        <v>32175.12</v>
      </c>
      <c r="AO198" s="16"/>
      <c r="AP198" s="22">
        <v>0</v>
      </c>
      <c r="AQ198" s="19">
        <v>28500</v>
      </c>
      <c r="AR198" s="19">
        <v>26100</v>
      </c>
      <c r="AS198" s="19">
        <v>5820</v>
      </c>
      <c r="AT198" s="16"/>
      <c r="AU198" s="16"/>
      <c r="AV198" s="16"/>
      <c r="AW198" s="36">
        <v>182990.12</v>
      </c>
    </row>
    <row r="199" spans="1:49" ht="15">
      <c r="A199" s="30" t="str">
        <f t="shared" si="3"/>
        <v>ZUSZ/46102</v>
      </c>
      <c r="B199" s="28" t="s">
        <v>998</v>
      </c>
      <c r="C199" s="21" t="s">
        <v>999</v>
      </c>
      <c r="D199" s="19">
        <v>8348.01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9">
        <v>42600</v>
      </c>
      <c r="U199" s="16"/>
      <c r="V199" s="16"/>
      <c r="W199" s="16"/>
      <c r="X199" s="22">
        <v>0</v>
      </c>
      <c r="Y199" s="16"/>
      <c r="Z199" s="16"/>
      <c r="AA199" s="16"/>
      <c r="AB199" s="16"/>
      <c r="AC199" s="19">
        <v>51600</v>
      </c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9">
        <v>55500</v>
      </c>
      <c r="AO199" s="16"/>
      <c r="AP199" s="16"/>
      <c r="AQ199" s="16"/>
      <c r="AR199" s="16"/>
      <c r="AS199" s="16"/>
      <c r="AT199" s="16"/>
      <c r="AU199" s="16"/>
      <c r="AV199" s="16"/>
      <c r="AW199" s="36">
        <v>158048.01</v>
      </c>
    </row>
    <row r="200" spans="1:49" ht="15">
      <c r="A200" s="30" t="str">
        <f t="shared" si="3"/>
        <v>ZUSZ/46103</v>
      </c>
      <c r="B200" s="28" t="s">
        <v>606</v>
      </c>
      <c r="C200" s="21" t="s">
        <v>607</v>
      </c>
      <c r="D200" s="16"/>
      <c r="E200" s="16"/>
      <c r="F200" s="16"/>
      <c r="G200" s="19">
        <v>38950.59</v>
      </c>
      <c r="H200" s="16"/>
      <c r="I200" s="16"/>
      <c r="J200" s="16"/>
      <c r="K200" s="19">
        <v>77640</v>
      </c>
      <c r="L200" s="16"/>
      <c r="M200" s="19">
        <v>28860</v>
      </c>
      <c r="N200" s="16"/>
      <c r="O200" s="19">
        <v>34300.11</v>
      </c>
      <c r="P200" s="16"/>
      <c r="Q200" s="19">
        <v>26100</v>
      </c>
      <c r="R200" s="19">
        <v>101539.27</v>
      </c>
      <c r="S200" s="19">
        <v>21994.41</v>
      </c>
      <c r="T200" s="16"/>
      <c r="U200" s="19">
        <v>11340</v>
      </c>
      <c r="V200" s="16"/>
      <c r="W200" s="19">
        <v>7020</v>
      </c>
      <c r="X200" s="16"/>
      <c r="Y200" s="16"/>
      <c r="Z200" s="16"/>
      <c r="AA200" s="16"/>
      <c r="AB200" s="19">
        <v>4500</v>
      </c>
      <c r="AC200" s="16"/>
      <c r="AD200" s="16"/>
      <c r="AE200" s="19">
        <v>43465.32</v>
      </c>
      <c r="AF200" s="16"/>
      <c r="AG200" s="19">
        <v>97230</v>
      </c>
      <c r="AH200" s="16"/>
      <c r="AI200" s="16"/>
      <c r="AJ200" s="19">
        <v>31240</v>
      </c>
      <c r="AK200" s="19">
        <v>33300</v>
      </c>
      <c r="AL200" s="19">
        <v>6030</v>
      </c>
      <c r="AM200" s="16"/>
      <c r="AN200" s="19">
        <v>20235.84</v>
      </c>
      <c r="AO200" s="16"/>
      <c r="AP200" s="16"/>
      <c r="AQ200" s="16"/>
      <c r="AR200" s="19">
        <v>34080</v>
      </c>
      <c r="AS200" s="16"/>
      <c r="AT200" s="16"/>
      <c r="AU200" s="16"/>
      <c r="AV200" s="16"/>
      <c r="AW200" s="36">
        <v>617825.54</v>
      </c>
    </row>
    <row r="201" spans="1:49" ht="15">
      <c r="A201" s="30" t="str">
        <f t="shared" si="3"/>
        <v>ZUSZ/46200</v>
      </c>
      <c r="B201" s="28" t="s">
        <v>283</v>
      </c>
      <c r="C201" s="21" t="s">
        <v>1372</v>
      </c>
      <c r="D201" s="16"/>
      <c r="E201" s="19">
        <v>347132.48</v>
      </c>
      <c r="F201" s="19">
        <v>84658.09</v>
      </c>
      <c r="G201" s="19">
        <v>275897.65</v>
      </c>
      <c r="H201" s="19">
        <v>367448.51</v>
      </c>
      <c r="I201" s="19">
        <v>131593.02</v>
      </c>
      <c r="J201" s="19">
        <v>185379</v>
      </c>
      <c r="K201" s="19">
        <v>70921.16</v>
      </c>
      <c r="L201" s="19">
        <v>236300.48</v>
      </c>
      <c r="M201" s="19">
        <v>714703.63</v>
      </c>
      <c r="N201" s="19">
        <v>168404.96</v>
      </c>
      <c r="O201" s="19">
        <v>239175.36</v>
      </c>
      <c r="P201" s="19">
        <v>424458.96</v>
      </c>
      <c r="Q201" s="19">
        <v>275682.8</v>
      </c>
      <c r="R201" s="19">
        <v>188049.36</v>
      </c>
      <c r="S201" s="19">
        <v>233994.85</v>
      </c>
      <c r="T201" s="19">
        <v>471976.43</v>
      </c>
      <c r="U201" s="19">
        <v>262832.89</v>
      </c>
      <c r="V201" s="19">
        <v>218438.1</v>
      </c>
      <c r="W201" s="19">
        <v>218029.87</v>
      </c>
      <c r="X201" s="19">
        <v>444150.7</v>
      </c>
      <c r="Y201" s="19">
        <v>351357.16</v>
      </c>
      <c r="Z201" s="19">
        <v>443819.44</v>
      </c>
      <c r="AA201" s="16"/>
      <c r="AB201" s="19">
        <v>392511.97</v>
      </c>
      <c r="AC201" s="19">
        <v>1136407.84</v>
      </c>
      <c r="AD201" s="16"/>
      <c r="AE201" s="19">
        <v>141086.59</v>
      </c>
      <c r="AF201" s="19">
        <v>198486.98</v>
      </c>
      <c r="AG201" s="19">
        <v>511951.54</v>
      </c>
      <c r="AH201" s="19">
        <v>188920.79</v>
      </c>
      <c r="AI201" s="19">
        <v>213967.81</v>
      </c>
      <c r="AJ201" s="19">
        <v>135600.57</v>
      </c>
      <c r="AK201" s="19">
        <v>422954.07</v>
      </c>
      <c r="AL201" s="19">
        <v>357434.53</v>
      </c>
      <c r="AM201" s="19">
        <v>333686.06</v>
      </c>
      <c r="AN201" s="19">
        <v>415385.39</v>
      </c>
      <c r="AO201" s="16"/>
      <c r="AP201" s="19">
        <v>508554.92</v>
      </c>
      <c r="AQ201" s="16"/>
      <c r="AR201" s="19">
        <v>418160.92</v>
      </c>
      <c r="AS201" s="19">
        <v>38299.6</v>
      </c>
      <c r="AT201" s="19">
        <v>281534.16</v>
      </c>
      <c r="AU201" s="16"/>
      <c r="AV201" s="19">
        <v>44813.29</v>
      </c>
      <c r="AW201" s="36">
        <v>12094161.93</v>
      </c>
    </row>
    <row r="202" spans="1:49" ht="15">
      <c r="A202" s="30" t="str">
        <f t="shared" si="3"/>
        <v>ZUSZ/46201</v>
      </c>
      <c r="B202" s="28" t="s">
        <v>608</v>
      </c>
      <c r="C202" s="21" t="s">
        <v>609</v>
      </c>
      <c r="D202" s="19">
        <v>4227.42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22">
        <v>0</v>
      </c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9">
        <v>22.8</v>
      </c>
      <c r="AQ202" s="16"/>
      <c r="AR202" s="16"/>
      <c r="AS202" s="16"/>
      <c r="AT202" s="22">
        <v>0</v>
      </c>
      <c r="AU202" s="16"/>
      <c r="AV202" s="16"/>
      <c r="AW202" s="36">
        <v>4250.22</v>
      </c>
    </row>
    <row r="203" spans="1:49" ht="15">
      <c r="A203" s="30" t="str">
        <f t="shared" si="3"/>
        <v>ZUSZ/46300</v>
      </c>
      <c r="B203" s="28" t="s">
        <v>284</v>
      </c>
      <c r="C203" s="21" t="s">
        <v>285</v>
      </c>
      <c r="D203" s="19">
        <v>485757.97</v>
      </c>
      <c r="E203" s="19">
        <v>43358.08</v>
      </c>
      <c r="F203" s="19">
        <v>44025.2</v>
      </c>
      <c r="G203" s="19">
        <v>9554.17</v>
      </c>
      <c r="H203" s="19">
        <v>103821.57</v>
      </c>
      <c r="I203" s="19">
        <v>58828.51</v>
      </c>
      <c r="J203" s="19">
        <v>38064</v>
      </c>
      <c r="K203" s="19">
        <v>687</v>
      </c>
      <c r="L203" s="19">
        <v>418.1</v>
      </c>
      <c r="M203" s="19">
        <v>30059.06</v>
      </c>
      <c r="N203" s="19">
        <v>22187.28</v>
      </c>
      <c r="O203" s="19">
        <v>48212.8</v>
      </c>
      <c r="P203" s="19">
        <v>65996.8</v>
      </c>
      <c r="Q203" s="19">
        <v>26575.02</v>
      </c>
      <c r="R203" s="19">
        <v>16120.2</v>
      </c>
      <c r="S203" s="19">
        <v>24162.76</v>
      </c>
      <c r="T203" s="19">
        <v>35079.2</v>
      </c>
      <c r="U203" s="19">
        <v>7944.9</v>
      </c>
      <c r="V203" s="19">
        <v>8465.08</v>
      </c>
      <c r="W203" s="19">
        <v>5050.57</v>
      </c>
      <c r="X203" s="19">
        <v>41444.25</v>
      </c>
      <c r="Y203" s="19">
        <v>59596.4</v>
      </c>
      <c r="Z203" s="19">
        <v>28195.3</v>
      </c>
      <c r="AA203" s="19">
        <v>4578.8</v>
      </c>
      <c r="AB203" s="19">
        <v>3639.9</v>
      </c>
      <c r="AC203" s="19">
        <v>36231.2</v>
      </c>
      <c r="AD203" s="19">
        <v>3722.8</v>
      </c>
      <c r="AE203" s="19">
        <v>39667.36</v>
      </c>
      <c r="AF203" s="19">
        <v>73612</v>
      </c>
      <c r="AG203" s="19">
        <v>12803.7</v>
      </c>
      <c r="AH203" s="19">
        <v>29404.02</v>
      </c>
      <c r="AI203" s="19">
        <v>15426.3</v>
      </c>
      <c r="AJ203" s="19">
        <v>37369.4</v>
      </c>
      <c r="AK203" s="19">
        <v>10053.8</v>
      </c>
      <c r="AL203" s="19">
        <v>48601.76</v>
      </c>
      <c r="AM203" s="19">
        <v>38941.2</v>
      </c>
      <c r="AN203" s="19">
        <v>12000.76</v>
      </c>
      <c r="AO203" s="19">
        <v>3117.2</v>
      </c>
      <c r="AP203" s="19">
        <v>14655.9</v>
      </c>
      <c r="AQ203" s="19">
        <v>44594.28</v>
      </c>
      <c r="AR203" s="19">
        <v>21413.21</v>
      </c>
      <c r="AS203" s="19">
        <v>58664</v>
      </c>
      <c r="AT203" s="19">
        <v>15479</v>
      </c>
      <c r="AU203" s="16"/>
      <c r="AV203" s="19">
        <v>2792.5</v>
      </c>
      <c r="AW203" s="36">
        <v>1730373.31</v>
      </c>
    </row>
    <row r="204" spans="1:49" ht="15">
      <c r="A204" s="30" t="str">
        <f t="shared" si="3"/>
        <v>ZUSZ/46301</v>
      </c>
      <c r="B204" s="28" t="s">
        <v>286</v>
      </c>
      <c r="C204" s="21" t="s">
        <v>287</v>
      </c>
      <c r="D204" s="19">
        <v>61512.98</v>
      </c>
      <c r="E204" s="19">
        <v>133520.36</v>
      </c>
      <c r="F204" s="19">
        <v>51116.32</v>
      </c>
      <c r="G204" s="19">
        <v>35976.36</v>
      </c>
      <c r="H204" s="19">
        <v>24478.77</v>
      </c>
      <c r="I204" s="19">
        <v>46509.3</v>
      </c>
      <c r="J204" s="19">
        <v>64778.91</v>
      </c>
      <c r="K204" s="19">
        <v>47375.38</v>
      </c>
      <c r="L204" s="19">
        <v>108512.49</v>
      </c>
      <c r="M204" s="19">
        <v>71015.5</v>
      </c>
      <c r="N204" s="19">
        <v>46034.13</v>
      </c>
      <c r="O204" s="19">
        <v>53092.05</v>
      </c>
      <c r="P204" s="19">
        <v>174826.71</v>
      </c>
      <c r="Q204" s="19">
        <v>73840.8</v>
      </c>
      <c r="R204" s="19">
        <v>177754.61</v>
      </c>
      <c r="S204" s="19">
        <v>56024.21</v>
      </c>
      <c r="T204" s="19">
        <v>90186.17</v>
      </c>
      <c r="U204" s="19">
        <v>16463</v>
      </c>
      <c r="V204" s="19">
        <v>79312.27</v>
      </c>
      <c r="W204" s="19">
        <v>75691.11</v>
      </c>
      <c r="X204" s="19">
        <v>66778.1</v>
      </c>
      <c r="Y204" s="19">
        <v>87623.68</v>
      </c>
      <c r="Z204" s="19">
        <v>246178.38</v>
      </c>
      <c r="AA204" s="19">
        <v>95607.53</v>
      </c>
      <c r="AB204" s="19">
        <v>118273.13</v>
      </c>
      <c r="AC204" s="19">
        <v>54121.74</v>
      </c>
      <c r="AD204" s="19">
        <v>170226.89</v>
      </c>
      <c r="AE204" s="19">
        <v>99664.34</v>
      </c>
      <c r="AF204" s="19">
        <v>62483.76</v>
      </c>
      <c r="AG204" s="19">
        <v>167967.5</v>
      </c>
      <c r="AH204" s="19">
        <v>21213.83</v>
      </c>
      <c r="AI204" s="19">
        <v>28101.37</v>
      </c>
      <c r="AJ204" s="19">
        <v>39161.96</v>
      </c>
      <c r="AK204" s="19">
        <v>43724.02</v>
      </c>
      <c r="AL204" s="19">
        <v>46045.83</v>
      </c>
      <c r="AM204" s="19">
        <v>73095.17</v>
      </c>
      <c r="AN204" s="19">
        <v>58810.87</v>
      </c>
      <c r="AO204" s="16"/>
      <c r="AP204" s="19">
        <v>14534.58</v>
      </c>
      <c r="AQ204" s="19">
        <v>8949.48</v>
      </c>
      <c r="AR204" s="19">
        <v>39434.87</v>
      </c>
      <c r="AS204" s="19">
        <v>59255.13</v>
      </c>
      <c r="AT204" s="19">
        <v>64029.99</v>
      </c>
      <c r="AU204" s="16"/>
      <c r="AV204" s="19">
        <v>74206.2</v>
      </c>
      <c r="AW204" s="36">
        <v>3227509.78</v>
      </c>
    </row>
    <row r="205" spans="1:49" ht="15">
      <c r="A205" s="30" t="str">
        <f t="shared" si="3"/>
        <v>ZUSZ/46310</v>
      </c>
      <c r="B205" s="28" t="s">
        <v>288</v>
      </c>
      <c r="C205" s="21" t="s">
        <v>289</v>
      </c>
      <c r="D205" s="19">
        <v>268808.44</v>
      </c>
      <c r="E205" s="19">
        <v>28004.16</v>
      </c>
      <c r="F205" s="19">
        <v>23271.68</v>
      </c>
      <c r="G205" s="19">
        <v>20807.8</v>
      </c>
      <c r="H205" s="19">
        <v>37160.3</v>
      </c>
      <c r="I205" s="19">
        <v>77915.4</v>
      </c>
      <c r="J205" s="19">
        <v>32184.8</v>
      </c>
      <c r="K205" s="19">
        <v>7569.05</v>
      </c>
      <c r="L205" s="19">
        <v>29099.92</v>
      </c>
      <c r="M205" s="19">
        <v>84459.53</v>
      </c>
      <c r="N205" s="19">
        <v>46967.3</v>
      </c>
      <c r="O205" s="19">
        <v>29711.7</v>
      </c>
      <c r="P205" s="19">
        <v>35923.16</v>
      </c>
      <c r="Q205" s="19">
        <v>42414.55</v>
      </c>
      <c r="R205" s="19">
        <v>38888.4</v>
      </c>
      <c r="S205" s="19">
        <v>51676.72</v>
      </c>
      <c r="T205" s="19">
        <v>40685.22</v>
      </c>
      <c r="U205" s="19">
        <v>26104.34</v>
      </c>
      <c r="V205" s="19">
        <v>31657.51</v>
      </c>
      <c r="W205" s="19">
        <v>24159</v>
      </c>
      <c r="X205" s="19">
        <v>46892.26</v>
      </c>
      <c r="Y205" s="19">
        <v>35019.76</v>
      </c>
      <c r="Z205" s="19">
        <v>29611.42</v>
      </c>
      <c r="AA205" s="19">
        <v>32292.25</v>
      </c>
      <c r="AB205" s="19">
        <v>34199.32</v>
      </c>
      <c r="AC205" s="19">
        <v>63786.96</v>
      </c>
      <c r="AD205" s="19">
        <v>56713.78</v>
      </c>
      <c r="AE205" s="19">
        <v>12394.8</v>
      </c>
      <c r="AF205" s="19">
        <v>76035.08</v>
      </c>
      <c r="AG205" s="19">
        <v>50339.79</v>
      </c>
      <c r="AH205" s="19">
        <v>24234.05</v>
      </c>
      <c r="AI205" s="19">
        <v>29761.1</v>
      </c>
      <c r="AJ205" s="19">
        <v>44680.06</v>
      </c>
      <c r="AK205" s="19">
        <v>48665.41</v>
      </c>
      <c r="AL205" s="19">
        <v>7808.6</v>
      </c>
      <c r="AM205" s="19">
        <v>47071.75</v>
      </c>
      <c r="AN205" s="19">
        <v>54447.26</v>
      </c>
      <c r="AO205" s="19">
        <v>36903.22</v>
      </c>
      <c r="AP205" s="19">
        <v>14970.18</v>
      </c>
      <c r="AQ205" s="19">
        <v>21505.9</v>
      </c>
      <c r="AR205" s="19">
        <v>85279.27</v>
      </c>
      <c r="AS205" s="19">
        <v>38111.51</v>
      </c>
      <c r="AT205" s="19">
        <v>34808.48</v>
      </c>
      <c r="AU205" s="16"/>
      <c r="AV205" s="19">
        <v>25725.3</v>
      </c>
      <c r="AW205" s="36">
        <v>1928726.49</v>
      </c>
    </row>
    <row r="206" spans="1:49" ht="15">
      <c r="A206" s="30" t="str">
        <f t="shared" si="3"/>
        <v>ZUSZ/46311</v>
      </c>
      <c r="B206" s="28" t="s">
        <v>290</v>
      </c>
      <c r="C206" s="21" t="s">
        <v>291</v>
      </c>
      <c r="D206" s="19">
        <v>181384.12</v>
      </c>
      <c r="E206" s="19">
        <v>139.8</v>
      </c>
      <c r="F206" s="16"/>
      <c r="G206" s="19">
        <v>936.06</v>
      </c>
      <c r="H206" s="16"/>
      <c r="I206" s="19">
        <v>6618.07</v>
      </c>
      <c r="J206" s="16"/>
      <c r="K206" s="19">
        <v>188.08</v>
      </c>
      <c r="L206" s="19">
        <v>379.96</v>
      </c>
      <c r="M206" s="19">
        <v>1084.82</v>
      </c>
      <c r="N206" s="19">
        <v>2198.07</v>
      </c>
      <c r="O206" s="16"/>
      <c r="P206" s="19">
        <v>3125.3</v>
      </c>
      <c r="Q206" s="19">
        <v>1561.44</v>
      </c>
      <c r="R206" s="16"/>
      <c r="S206" s="19">
        <v>2594.97</v>
      </c>
      <c r="T206" s="19">
        <v>2711.06</v>
      </c>
      <c r="U206" s="16"/>
      <c r="V206" s="16"/>
      <c r="W206" s="16"/>
      <c r="X206" s="16"/>
      <c r="Y206" s="19">
        <v>8522.58</v>
      </c>
      <c r="Z206" s="19">
        <v>442.12</v>
      </c>
      <c r="AA206" s="19">
        <v>421.88</v>
      </c>
      <c r="AB206" s="16"/>
      <c r="AC206" s="19">
        <v>1342.71</v>
      </c>
      <c r="AD206" s="19">
        <v>3369.1</v>
      </c>
      <c r="AE206" s="19">
        <v>4996.84</v>
      </c>
      <c r="AF206" s="16"/>
      <c r="AG206" s="19">
        <v>2326.92</v>
      </c>
      <c r="AH206" s="19">
        <v>250.74</v>
      </c>
      <c r="AI206" s="19">
        <v>2461.25</v>
      </c>
      <c r="AJ206" s="19">
        <v>924.4</v>
      </c>
      <c r="AK206" s="19">
        <v>1165.54</v>
      </c>
      <c r="AL206" s="19">
        <v>96.12</v>
      </c>
      <c r="AM206" s="16"/>
      <c r="AN206" s="19">
        <v>3399.83</v>
      </c>
      <c r="AO206" s="19">
        <v>1019.66</v>
      </c>
      <c r="AP206" s="19">
        <v>55.16</v>
      </c>
      <c r="AQ206" s="16"/>
      <c r="AR206" s="19">
        <v>3419.81</v>
      </c>
      <c r="AS206" s="16"/>
      <c r="AT206" s="19">
        <v>1795.16</v>
      </c>
      <c r="AU206" s="16"/>
      <c r="AV206" s="16"/>
      <c r="AW206" s="36">
        <v>238931.57</v>
      </c>
    </row>
    <row r="207" spans="1:49" ht="15">
      <c r="A207" s="30" t="str">
        <f t="shared" si="3"/>
        <v>ZUSZ/46320</v>
      </c>
      <c r="B207" s="28" t="s">
        <v>292</v>
      </c>
      <c r="C207" s="21" t="s">
        <v>293</v>
      </c>
      <c r="D207" s="19">
        <v>177044.05</v>
      </c>
      <c r="E207" s="19">
        <v>26274.33</v>
      </c>
      <c r="F207" s="19">
        <v>9961.75</v>
      </c>
      <c r="G207" s="19">
        <v>12094.66</v>
      </c>
      <c r="H207" s="19">
        <v>23148.2</v>
      </c>
      <c r="I207" s="19">
        <v>77789.69</v>
      </c>
      <c r="J207" s="19">
        <v>14075.4</v>
      </c>
      <c r="K207" s="19">
        <v>10312.97</v>
      </c>
      <c r="L207" s="19">
        <v>8605.7</v>
      </c>
      <c r="M207" s="19">
        <v>88917.26</v>
      </c>
      <c r="N207" s="19">
        <v>31665.07</v>
      </c>
      <c r="O207" s="19">
        <v>23501.7</v>
      </c>
      <c r="P207" s="19">
        <v>17880.9</v>
      </c>
      <c r="Q207" s="19">
        <v>10655.92</v>
      </c>
      <c r="R207" s="19">
        <v>14574.58</v>
      </c>
      <c r="S207" s="19">
        <v>23048.2</v>
      </c>
      <c r="T207" s="19">
        <v>55729.97</v>
      </c>
      <c r="U207" s="19">
        <v>10919.1</v>
      </c>
      <c r="V207" s="19">
        <v>31941.7</v>
      </c>
      <c r="W207" s="19">
        <v>29150.6</v>
      </c>
      <c r="X207" s="19">
        <v>44150.55</v>
      </c>
      <c r="Y207" s="19">
        <v>34065.78</v>
      </c>
      <c r="Z207" s="19">
        <v>18425.68</v>
      </c>
      <c r="AA207" s="19">
        <v>11711.32</v>
      </c>
      <c r="AB207" s="19">
        <v>24976.1</v>
      </c>
      <c r="AC207" s="19">
        <v>30442.94</v>
      </c>
      <c r="AD207" s="19">
        <v>44615.3</v>
      </c>
      <c r="AE207" s="19">
        <v>8396.35</v>
      </c>
      <c r="AF207" s="19">
        <v>36370.28</v>
      </c>
      <c r="AG207" s="19">
        <v>77528.6</v>
      </c>
      <c r="AH207" s="19">
        <v>19561.52</v>
      </c>
      <c r="AI207" s="19">
        <v>14940.42</v>
      </c>
      <c r="AJ207" s="19">
        <v>20630.2</v>
      </c>
      <c r="AK207" s="19">
        <v>39431.12</v>
      </c>
      <c r="AL207" s="19">
        <v>5394.1</v>
      </c>
      <c r="AM207" s="19">
        <v>24157.41</v>
      </c>
      <c r="AN207" s="19">
        <v>30201.16</v>
      </c>
      <c r="AO207" s="19">
        <v>51625.61</v>
      </c>
      <c r="AP207" s="19">
        <v>9081.92</v>
      </c>
      <c r="AQ207" s="19">
        <v>14620.16</v>
      </c>
      <c r="AR207" s="19">
        <v>95414.38</v>
      </c>
      <c r="AS207" s="19">
        <v>20538.46</v>
      </c>
      <c r="AT207" s="19">
        <v>11865.1</v>
      </c>
      <c r="AU207" s="16"/>
      <c r="AV207" s="19">
        <v>14169.51</v>
      </c>
      <c r="AW207" s="36">
        <v>1399605.72</v>
      </c>
    </row>
    <row r="208" spans="1:49" ht="15">
      <c r="A208" s="30" t="str">
        <f t="shared" si="3"/>
        <v>ZUSZ/46321</v>
      </c>
      <c r="B208" s="28" t="s">
        <v>294</v>
      </c>
      <c r="C208" s="21" t="s">
        <v>295</v>
      </c>
      <c r="D208" s="19">
        <v>69386.32</v>
      </c>
      <c r="E208" s="19">
        <v>934.09</v>
      </c>
      <c r="F208" s="19">
        <v>1566.31</v>
      </c>
      <c r="G208" s="19">
        <v>1083.14</v>
      </c>
      <c r="H208" s="16"/>
      <c r="I208" s="19">
        <v>11699.28</v>
      </c>
      <c r="J208" s="16"/>
      <c r="K208" s="19">
        <v>155.41</v>
      </c>
      <c r="L208" s="16"/>
      <c r="M208" s="19">
        <v>5968.24</v>
      </c>
      <c r="N208" s="19">
        <v>26617.13</v>
      </c>
      <c r="O208" s="19">
        <v>1465.65</v>
      </c>
      <c r="P208" s="19">
        <v>4909.59</v>
      </c>
      <c r="Q208" s="19">
        <v>222.23</v>
      </c>
      <c r="R208" s="16"/>
      <c r="S208" s="19">
        <v>5803.83</v>
      </c>
      <c r="T208" s="19">
        <v>11303.92</v>
      </c>
      <c r="U208" s="16"/>
      <c r="V208" s="19">
        <v>8087.03</v>
      </c>
      <c r="W208" s="16"/>
      <c r="X208" s="16"/>
      <c r="Y208" s="19">
        <v>5353.26</v>
      </c>
      <c r="Z208" s="19">
        <v>422.54</v>
      </c>
      <c r="AA208" s="19">
        <v>4254.42</v>
      </c>
      <c r="AB208" s="16"/>
      <c r="AC208" s="19">
        <v>16996.42</v>
      </c>
      <c r="AD208" s="19">
        <v>796.58</v>
      </c>
      <c r="AE208" s="19">
        <v>9204.03</v>
      </c>
      <c r="AF208" s="19">
        <v>2163.08</v>
      </c>
      <c r="AG208" s="19">
        <v>14464.68</v>
      </c>
      <c r="AH208" s="19">
        <v>892.59</v>
      </c>
      <c r="AI208" s="19">
        <v>2136.28</v>
      </c>
      <c r="AJ208" s="19">
        <v>5057.24</v>
      </c>
      <c r="AK208" s="19">
        <v>6098.57</v>
      </c>
      <c r="AL208" s="19">
        <v>108.66</v>
      </c>
      <c r="AM208" s="16"/>
      <c r="AN208" s="19">
        <v>12398.86</v>
      </c>
      <c r="AO208" s="19">
        <v>30944.92</v>
      </c>
      <c r="AP208" s="19">
        <v>999.27</v>
      </c>
      <c r="AQ208" s="16"/>
      <c r="AR208" s="19">
        <v>14269.64</v>
      </c>
      <c r="AS208" s="16"/>
      <c r="AT208" s="19">
        <v>874.18</v>
      </c>
      <c r="AU208" s="16"/>
      <c r="AV208" s="16"/>
      <c r="AW208" s="36">
        <v>276637.39</v>
      </c>
    </row>
    <row r="209" spans="1:49" ht="15">
      <c r="A209" s="30" t="str">
        <f t="shared" si="3"/>
        <v>ZUSZ/46330</v>
      </c>
      <c r="B209" s="28" t="s">
        <v>610</v>
      </c>
      <c r="C209" s="21" t="s">
        <v>611</v>
      </c>
      <c r="D209" s="19">
        <v>77815.94</v>
      </c>
      <c r="E209" s="19">
        <v>21018.32</v>
      </c>
      <c r="F209" s="19">
        <v>12349.29</v>
      </c>
      <c r="G209" s="16"/>
      <c r="H209" s="16"/>
      <c r="I209" s="16"/>
      <c r="J209" s="19">
        <v>5914.92</v>
      </c>
      <c r="K209" s="19">
        <v>23841.54</v>
      </c>
      <c r="L209" s="16"/>
      <c r="M209" s="19">
        <v>11301.8</v>
      </c>
      <c r="N209" s="19">
        <v>7350.48</v>
      </c>
      <c r="O209" s="19">
        <v>2541.41</v>
      </c>
      <c r="P209" s="19">
        <v>7149.54</v>
      </c>
      <c r="Q209" s="19">
        <v>3931.84</v>
      </c>
      <c r="R209" s="19">
        <v>67715.32</v>
      </c>
      <c r="S209" s="19">
        <v>5006.96</v>
      </c>
      <c r="T209" s="19">
        <v>4797.6</v>
      </c>
      <c r="U209" s="16"/>
      <c r="V209" s="16"/>
      <c r="W209" s="19">
        <v>4045.92</v>
      </c>
      <c r="X209" s="16"/>
      <c r="Y209" s="19">
        <v>10131.08</v>
      </c>
      <c r="Z209" s="19">
        <v>877.44</v>
      </c>
      <c r="AA209" s="19">
        <v>3920.26</v>
      </c>
      <c r="AB209" s="16"/>
      <c r="AC209" s="19">
        <v>53628.95</v>
      </c>
      <c r="AD209" s="19">
        <v>17244.91</v>
      </c>
      <c r="AE209" s="19">
        <v>10123.88</v>
      </c>
      <c r="AF209" s="19">
        <v>2236.83</v>
      </c>
      <c r="AG209" s="19">
        <v>6600.84</v>
      </c>
      <c r="AH209" s="19">
        <v>5679.18</v>
      </c>
      <c r="AI209" s="19">
        <v>5924.48</v>
      </c>
      <c r="AJ209" s="19">
        <v>10049.83</v>
      </c>
      <c r="AK209" s="19">
        <v>71399.75</v>
      </c>
      <c r="AL209" s="19">
        <v>3014.49</v>
      </c>
      <c r="AM209" s="19">
        <v>17125.58</v>
      </c>
      <c r="AN209" s="19">
        <v>8070.57</v>
      </c>
      <c r="AO209" s="19">
        <v>63957.7</v>
      </c>
      <c r="AP209" s="19">
        <v>64231.42</v>
      </c>
      <c r="AQ209" s="19">
        <v>15118.64</v>
      </c>
      <c r="AR209" s="19">
        <v>45148.26</v>
      </c>
      <c r="AS209" s="19">
        <v>5960.68</v>
      </c>
      <c r="AT209" s="16"/>
      <c r="AU209" s="16"/>
      <c r="AV209" s="16"/>
      <c r="AW209" s="36">
        <v>675225.65</v>
      </c>
    </row>
    <row r="210" spans="1:49" ht="15">
      <c r="A210" s="30" t="str">
        <f t="shared" si="3"/>
        <v>ZUSZ/46340</v>
      </c>
      <c r="B210" s="28" t="s">
        <v>1000</v>
      </c>
      <c r="C210" s="21" t="s">
        <v>1001</v>
      </c>
      <c r="D210" s="16"/>
      <c r="E210" s="16"/>
      <c r="F210" s="16"/>
      <c r="G210" s="16"/>
      <c r="H210" s="16"/>
      <c r="I210" s="19">
        <v>444.3</v>
      </c>
      <c r="J210" s="16"/>
      <c r="K210" s="16"/>
      <c r="L210" s="16"/>
      <c r="M210" s="16"/>
      <c r="N210" s="19">
        <v>5427.38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9">
        <v>3484.28</v>
      </c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36">
        <v>9355.96</v>
      </c>
    </row>
    <row r="211" spans="1:49" ht="15">
      <c r="A211" s="30" t="str">
        <f t="shared" si="3"/>
        <v>ZUSZ/46350</v>
      </c>
      <c r="B211" s="28" t="s">
        <v>612</v>
      </c>
      <c r="C211" s="21" t="s">
        <v>613</v>
      </c>
      <c r="D211" s="19">
        <v>688877.57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36">
        <v>688877.57</v>
      </c>
    </row>
    <row r="212" spans="1:49" ht="15">
      <c r="A212" s="30" t="str">
        <f t="shared" si="3"/>
        <v>ZUSZ/46400</v>
      </c>
      <c r="B212" s="28" t="s">
        <v>296</v>
      </c>
      <c r="C212" s="21" t="s">
        <v>297</v>
      </c>
      <c r="D212" s="19">
        <v>33530.36</v>
      </c>
      <c r="E212" s="19">
        <v>18228.9</v>
      </c>
      <c r="F212" s="19">
        <v>8212.55</v>
      </c>
      <c r="G212" s="19">
        <v>13884.92</v>
      </c>
      <c r="H212" s="19">
        <v>11710</v>
      </c>
      <c r="I212" s="19">
        <v>10320.55</v>
      </c>
      <c r="J212" s="19">
        <v>8003.76</v>
      </c>
      <c r="K212" s="19">
        <v>10301.44</v>
      </c>
      <c r="L212" s="19">
        <v>7947.91</v>
      </c>
      <c r="M212" s="19">
        <v>21387.62</v>
      </c>
      <c r="N212" s="19">
        <v>9651.28</v>
      </c>
      <c r="O212" s="19">
        <v>11512.6</v>
      </c>
      <c r="P212" s="19">
        <v>15544.92</v>
      </c>
      <c r="Q212" s="19">
        <v>8499.2</v>
      </c>
      <c r="R212" s="19">
        <v>12694.68</v>
      </c>
      <c r="S212" s="19">
        <v>11819.65</v>
      </c>
      <c r="T212" s="19">
        <v>16020.58</v>
      </c>
      <c r="U212" s="19">
        <v>15336.17</v>
      </c>
      <c r="V212" s="19">
        <v>12715.61</v>
      </c>
      <c r="W212" s="19">
        <v>17165.04</v>
      </c>
      <c r="X212" s="19">
        <v>12206.27</v>
      </c>
      <c r="Y212" s="19">
        <v>18047.9</v>
      </c>
      <c r="Z212" s="19">
        <v>14641.16</v>
      </c>
      <c r="AA212" s="19">
        <v>4654.69</v>
      </c>
      <c r="AB212" s="19">
        <v>19759.41</v>
      </c>
      <c r="AC212" s="19">
        <v>11722.77</v>
      </c>
      <c r="AD212" s="19">
        <v>16661.94</v>
      </c>
      <c r="AE212" s="19">
        <v>11030.6</v>
      </c>
      <c r="AF212" s="19">
        <v>10584.99</v>
      </c>
      <c r="AG212" s="19">
        <v>22621.09</v>
      </c>
      <c r="AH212" s="19">
        <v>12683.21</v>
      </c>
      <c r="AI212" s="19">
        <v>9884.01</v>
      </c>
      <c r="AJ212" s="19">
        <v>10785.68</v>
      </c>
      <c r="AK212" s="19">
        <v>16002.41</v>
      </c>
      <c r="AL212" s="19">
        <v>17681.04</v>
      </c>
      <c r="AM212" s="19">
        <v>14081.89</v>
      </c>
      <c r="AN212" s="19">
        <v>27587.86</v>
      </c>
      <c r="AO212" s="19">
        <v>15540.1</v>
      </c>
      <c r="AP212" s="19">
        <v>15440.23</v>
      </c>
      <c r="AQ212" s="19">
        <v>10472.33</v>
      </c>
      <c r="AR212" s="19">
        <v>19788.89</v>
      </c>
      <c r="AS212" s="19">
        <v>10922.72</v>
      </c>
      <c r="AT212" s="19">
        <v>10758.88</v>
      </c>
      <c r="AU212" s="16"/>
      <c r="AV212" s="19">
        <v>5019.54</v>
      </c>
      <c r="AW212" s="36">
        <v>613067.35</v>
      </c>
    </row>
    <row r="213" spans="1:49" ht="15">
      <c r="A213" s="30" t="str">
        <f t="shared" si="3"/>
        <v>ZUSZ/46410</v>
      </c>
      <c r="B213" s="28" t="s">
        <v>298</v>
      </c>
      <c r="C213" s="21" t="s">
        <v>1373</v>
      </c>
      <c r="D213" s="19">
        <v>153661.2</v>
      </c>
      <c r="E213" s="19">
        <v>12074.15</v>
      </c>
      <c r="F213" s="19">
        <v>7033.23</v>
      </c>
      <c r="G213" s="19">
        <v>7886.58</v>
      </c>
      <c r="H213" s="19">
        <v>12603.3</v>
      </c>
      <c r="I213" s="19">
        <v>10501.56</v>
      </c>
      <c r="J213" s="19">
        <v>6186.17</v>
      </c>
      <c r="K213" s="19">
        <v>8028.48</v>
      </c>
      <c r="L213" s="19">
        <v>5542.11</v>
      </c>
      <c r="M213" s="19">
        <v>24422.09</v>
      </c>
      <c r="N213" s="19">
        <v>6402.83</v>
      </c>
      <c r="O213" s="19">
        <v>6349.17</v>
      </c>
      <c r="P213" s="19">
        <v>15762.22</v>
      </c>
      <c r="Q213" s="19">
        <v>8512.57</v>
      </c>
      <c r="R213" s="19">
        <v>13980.05</v>
      </c>
      <c r="S213" s="19">
        <v>20399.89</v>
      </c>
      <c r="T213" s="19">
        <v>13153.3</v>
      </c>
      <c r="U213" s="19">
        <v>8153.92</v>
      </c>
      <c r="V213" s="19">
        <v>7682.58</v>
      </c>
      <c r="W213" s="19">
        <v>15395.96</v>
      </c>
      <c r="X213" s="19">
        <v>10167.88</v>
      </c>
      <c r="Y213" s="19">
        <v>12563.94</v>
      </c>
      <c r="Z213" s="19">
        <v>10256.73</v>
      </c>
      <c r="AA213" s="19">
        <v>4679.81</v>
      </c>
      <c r="AB213" s="19">
        <v>11594.3</v>
      </c>
      <c r="AC213" s="19">
        <v>10058.64</v>
      </c>
      <c r="AD213" s="19">
        <v>10974.56</v>
      </c>
      <c r="AE213" s="19">
        <v>8119.05</v>
      </c>
      <c r="AF213" s="19">
        <v>11614.31</v>
      </c>
      <c r="AG213" s="19">
        <v>14945.64</v>
      </c>
      <c r="AH213" s="19">
        <v>6126.88</v>
      </c>
      <c r="AI213" s="19">
        <v>7173.9</v>
      </c>
      <c r="AJ213" s="19">
        <v>9481.76</v>
      </c>
      <c r="AK213" s="19">
        <v>17567.19</v>
      </c>
      <c r="AL213" s="19">
        <v>8258.67</v>
      </c>
      <c r="AM213" s="19">
        <v>11854.34</v>
      </c>
      <c r="AN213" s="19">
        <v>16445.6</v>
      </c>
      <c r="AO213" s="19">
        <v>17739.71</v>
      </c>
      <c r="AP213" s="19">
        <v>14153.7</v>
      </c>
      <c r="AQ213" s="19">
        <v>11655.28</v>
      </c>
      <c r="AR213" s="19">
        <v>17975.04</v>
      </c>
      <c r="AS213" s="19">
        <v>12448.39</v>
      </c>
      <c r="AT213" s="19">
        <v>7010.27</v>
      </c>
      <c r="AU213" s="16"/>
      <c r="AV213" s="19">
        <v>3952.67</v>
      </c>
      <c r="AW213" s="36">
        <v>630549.62</v>
      </c>
    </row>
    <row r="214" spans="1:49" ht="15">
      <c r="A214" s="30" t="str">
        <f t="shared" si="3"/>
        <v>ZUSZ/46420</v>
      </c>
      <c r="B214" s="28" t="s">
        <v>299</v>
      </c>
      <c r="C214" s="21" t="s">
        <v>300</v>
      </c>
      <c r="D214" s="19">
        <v>1353.06</v>
      </c>
      <c r="E214" s="19">
        <v>1415</v>
      </c>
      <c r="F214" s="16"/>
      <c r="G214" s="16"/>
      <c r="H214" s="19">
        <v>1166.23</v>
      </c>
      <c r="I214" s="19">
        <v>1077.75</v>
      </c>
      <c r="J214" s="16"/>
      <c r="K214" s="16"/>
      <c r="L214" s="19">
        <v>717</v>
      </c>
      <c r="M214" s="19">
        <v>1940.23</v>
      </c>
      <c r="N214" s="19">
        <v>445.5</v>
      </c>
      <c r="O214" s="16"/>
      <c r="P214" s="16"/>
      <c r="Q214" s="16"/>
      <c r="R214" s="16"/>
      <c r="S214" s="16"/>
      <c r="T214" s="16"/>
      <c r="U214" s="19">
        <v>1365.75</v>
      </c>
      <c r="V214" s="19">
        <v>923.32</v>
      </c>
      <c r="W214" s="19">
        <v>864</v>
      </c>
      <c r="X214" s="16"/>
      <c r="Y214" s="16"/>
      <c r="Z214" s="16"/>
      <c r="AA214" s="16"/>
      <c r="AB214" s="16"/>
      <c r="AC214" s="16"/>
      <c r="AD214" s="19">
        <v>1222.6</v>
      </c>
      <c r="AE214" s="16"/>
      <c r="AF214" s="16"/>
      <c r="AG214" s="19">
        <v>281</v>
      </c>
      <c r="AH214" s="16"/>
      <c r="AI214" s="16"/>
      <c r="AJ214" s="19">
        <v>893.22</v>
      </c>
      <c r="AK214" s="16"/>
      <c r="AL214" s="16"/>
      <c r="AM214" s="16"/>
      <c r="AN214" s="16"/>
      <c r="AO214" s="16"/>
      <c r="AP214" s="16"/>
      <c r="AQ214" s="16"/>
      <c r="AR214" s="16"/>
      <c r="AS214" s="19">
        <v>996.87</v>
      </c>
      <c r="AT214" s="16"/>
      <c r="AU214" s="16"/>
      <c r="AV214" s="19">
        <v>444</v>
      </c>
      <c r="AW214" s="36">
        <v>15105.53</v>
      </c>
    </row>
    <row r="215" spans="1:49" ht="15">
      <c r="A215" s="30" t="str">
        <f t="shared" si="3"/>
        <v>ZUSZ0030400000</v>
      </c>
      <c r="B215" s="26" t="s">
        <v>301</v>
      </c>
      <c r="C215" s="14" t="s">
        <v>302</v>
      </c>
      <c r="D215" s="19">
        <v>-33273653.44</v>
      </c>
      <c r="E215" s="19">
        <v>-995995.55</v>
      </c>
      <c r="F215" s="19">
        <v>-851842.35</v>
      </c>
      <c r="G215" s="19">
        <v>-428218.05</v>
      </c>
      <c r="H215" s="19">
        <v>-986177.95</v>
      </c>
      <c r="I215" s="19">
        <v>-1340955.18</v>
      </c>
      <c r="J215" s="19">
        <v>-707334.35</v>
      </c>
      <c r="K215" s="19">
        <v>-577334.19</v>
      </c>
      <c r="L215" s="19">
        <v>-365958.99</v>
      </c>
      <c r="M215" s="19">
        <v>-1970487.74</v>
      </c>
      <c r="N215" s="19">
        <v>-496677.56</v>
      </c>
      <c r="O215" s="19">
        <v>-483840.92</v>
      </c>
      <c r="P215" s="19">
        <v>-1069714.29</v>
      </c>
      <c r="Q215" s="19">
        <v>-636499.51</v>
      </c>
      <c r="R215" s="19">
        <v>-1431400.25</v>
      </c>
      <c r="S215" s="19">
        <v>-1186832.11</v>
      </c>
      <c r="T215" s="19">
        <v>-1199661.11</v>
      </c>
      <c r="U215" s="19">
        <v>-1241400.24</v>
      </c>
      <c r="V215" s="19">
        <v>-774765.16</v>
      </c>
      <c r="W215" s="19">
        <v>-819521.47</v>
      </c>
      <c r="X215" s="19">
        <v>-841164.06</v>
      </c>
      <c r="Y215" s="19">
        <v>-984665.88</v>
      </c>
      <c r="Z215" s="19">
        <v>-981828.49</v>
      </c>
      <c r="AA215" s="19">
        <v>-294760.16</v>
      </c>
      <c r="AB215" s="19">
        <v>-1029953.25</v>
      </c>
      <c r="AC215" s="19">
        <v>-1343392.19</v>
      </c>
      <c r="AD215" s="19">
        <v>-1257067.42</v>
      </c>
      <c r="AE215" s="19">
        <v>-577870.64</v>
      </c>
      <c r="AF215" s="19">
        <v>-1497034.35</v>
      </c>
      <c r="AG215" s="19">
        <v>-1067090.35</v>
      </c>
      <c r="AH215" s="19">
        <v>-406158.94</v>
      </c>
      <c r="AI215" s="19">
        <v>-435766.62</v>
      </c>
      <c r="AJ215" s="19">
        <v>-1075783.32</v>
      </c>
      <c r="AK215" s="19">
        <v>-2039569.64</v>
      </c>
      <c r="AL215" s="19">
        <v>-630662.47</v>
      </c>
      <c r="AM215" s="19">
        <v>-781049.27</v>
      </c>
      <c r="AN215" s="19">
        <v>-1185591.43</v>
      </c>
      <c r="AO215" s="19">
        <v>-1422654.24</v>
      </c>
      <c r="AP215" s="19">
        <v>-1179941.79</v>
      </c>
      <c r="AQ215" s="19">
        <v>-1229655.52</v>
      </c>
      <c r="AR215" s="19">
        <v>-1823905.99</v>
      </c>
      <c r="AS215" s="19">
        <v>-1422992.21</v>
      </c>
      <c r="AT215" s="19">
        <v>-564543.16</v>
      </c>
      <c r="AU215" s="19">
        <v>-158.36</v>
      </c>
      <c r="AV215" s="19">
        <v>-533807.56</v>
      </c>
      <c r="AW215" s="36">
        <v>-75445337.72</v>
      </c>
    </row>
    <row r="216" spans="1:49" ht="15">
      <c r="A216" s="30" t="str">
        <f t="shared" si="3"/>
        <v>ZUSZ0030401000</v>
      </c>
      <c r="B216" s="27" t="s">
        <v>303</v>
      </c>
      <c r="C216" s="21" t="s">
        <v>304</v>
      </c>
      <c r="D216" s="19">
        <v>-3273.86</v>
      </c>
      <c r="E216" s="19">
        <v>-53839.03</v>
      </c>
      <c r="F216" s="19">
        <v>-9537.39</v>
      </c>
      <c r="G216" s="19">
        <v>-23148.79</v>
      </c>
      <c r="H216" s="19">
        <v>-25524.02</v>
      </c>
      <c r="I216" s="19">
        <v>-36878.04</v>
      </c>
      <c r="J216" s="19">
        <v>-4008.72</v>
      </c>
      <c r="K216" s="19">
        <v>-11918.7</v>
      </c>
      <c r="L216" s="19">
        <v>-22375.61</v>
      </c>
      <c r="M216" s="19">
        <v>-21093.49</v>
      </c>
      <c r="N216" s="19">
        <v>-29229.16</v>
      </c>
      <c r="O216" s="19">
        <v>-28906.03</v>
      </c>
      <c r="P216" s="19">
        <v>-26979.89</v>
      </c>
      <c r="Q216" s="19">
        <v>-9818.4</v>
      </c>
      <c r="R216" s="19">
        <v>-22511.38</v>
      </c>
      <c r="S216" s="19">
        <v>-20973.05</v>
      </c>
      <c r="T216" s="19">
        <v>-47240.55</v>
      </c>
      <c r="U216" s="19">
        <v>-28623.41</v>
      </c>
      <c r="V216" s="19">
        <v>-29776.37</v>
      </c>
      <c r="W216" s="19">
        <v>-57738.7</v>
      </c>
      <c r="X216" s="19">
        <v>-23399.19</v>
      </c>
      <c r="Y216" s="19">
        <v>-29665.05</v>
      </c>
      <c r="Z216" s="19">
        <v>-45623.33</v>
      </c>
      <c r="AA216" s="16"/>
      <c r="AB216" s="19">
        <v>-167559.91</v>
      </c>
      <c r="AC216" s="19">
        <v>-24545.82</v>
      </c>
      <c r="AD216" s="19">
        <v>-291073.99</v>
      </c>
      <c r="AE216" s="19">
        <v>-23819.51</v>
      </c>
      <c r="AF216" s="19">
        <v>-26511.37</v>
      </c>
      <c r="AG216" s="19">
        <v>-48471.22</v>
      </c>
      <c r="AH216" s="19">
        <v>-23441.25</v>
      </c>
      <c r="AI216" s="19">
        <v>-15824.39</v>
      </c>
      <c r="AJ216" s="19">
        <v>-31528.46</v>
      </c>
      <c r="AK216" s="19">
        <v>-45237.61</v>
      </c>
      <c r="AL216" s="19">
        <v>-31061.79</v>
      </c>
      <c r="AM216" s="19">
        <v>-23837.4</v>
      </c>
      <c r="AN216" s="19">
        <v>-53546.32</v>
      </c>
      <c r="AO216" s="19">
        <v>-41941.37</v>
      </c>
      <c r="AP216" s="19">
        <v>-13421.15</v>
      </c>
      <c r="AQ216" s="19">
        <v>-35371.54</v>
      </c>
      <c r="AR216" s="19">
        <v>-31885.68</v>
      </c>
      <c r="AS216" s="19">
        <v>-23695.93</v>
      </c>
      <c r="AT216" s="19">
        <v>-19059.35</v>
      </c>
      <c r="AU216" s="16"/>
      <c r="AV216" s="19">
        <v>-7520</v>
      </c>
      <c r="AW216" s="36">
        <v>-1591436.22</v>
      </c>
    </row>
    <row r="217" spans="1:49" ht="15">
      <c r="A217" s="30" t="str">
        <f t="shared" si="3"/>
        <v>ZUSZ/74100</v>
      </c>
      <c r="B217" s="28" t="s">
        <v>614</v>
      </c>
      <c r="C217" s="21" t="s">
        <v>615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16"/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16"/>
      <c r="AV217" s="22">
        <v>0</v>
      </c>
      <c r="AW217" s="17">
        <v>0</v>
      </c>
    </row>
    <row r="218" spans="1:49" ht="15">
      <c r="A218" s="30" t="str">
        <f t="shared" si="3"/>
        <v>ZUSZ/74201</v>
      </c>
      <c r="B218" s="28" t="s">
        <v>1376</v>
      </c>
      <c r="C218" s="21" t="s">
        <v>1377</v>
      </c>
      <c r="D218" s="19">
        <v>-3273.86</v>
      </c>
      <c r="E218" s="19">
        <v>-53839.03</v>
      </c>
      <c r="F218" s="19">
        <v>-9537.39</v>
      </c>
      <c r="G218" s="19">
        <v>-23148.79</v>
      </c>
      <c r="H218" s="19">
        <v>-25524.02</v>
      </c>
      <c r="I218" s="19">
        <v>-36878.04</v>
      </c>
      <c r="J218" s="19">
        <v>-4008.72</v>
      </c>
      <c r="K218" s="19">
        <v>-11918.7</v>
      </c>
      <c r="L218" s="19">
        <v>-22375.61</v>
      </c>
      <c r="M218" s="19">
        <v>-21093.49</v>
      </c>
      <c r="N218" s="19">
        <v>-29229.16</v>
      </c>
      <c r="O218" s="19">
        <v>-28906.03</v>
      </c>
      <c r="P218" s="19">
        <v>-26979.89</v>
      </c>
      <c r="Q218" s="19">
        <v>-9818.4</v>
      </c>
      <c r="R218" s="19">
        <v>-22511.38</v>
      </c>
      <c r="S218" s="19">
        <v>-20973.05</v>
      </c>
      <c r="T218" s="19">
        <v>-47240.55</v>
      </c>
      <c r="U218" s="19">
        <v>-28623.41</v>
      </c>
      <c r="V218" s="19">
        <v>-29776.37</v>
      </c>
      <c r="W218" s="19">
        <v>-57738.7</v>
      </c>
      <c r="X218" s="19">
        <v>-23399.19</v>
      </c>
      <c r="Y218" s="19">
        <v>-29665.05</v>
      </c>
      <c r="Z218" s="19">
        <v>-45623.33</v>
      </c>
      <c r="AA218" s="16"/>
      <c r="AB218" s="19">
        <v>-167559.91</v>
      </c>
      <c r="AC218" s="19">
        <v>-24545.82</v>
      </c>
      <c r="AD218" s="19">
        <v>-291073.99</v>
      </c>
      <c r="AE218" s="19">
        <v>-23819.51</v>
      </c>
      <c r="AF218" s="19">
        <v>-26511.37</v>
      </c>
      <c r="AG218" s="19">
        <v>-48471.22</v>
      </c>
      <c r="AH218" s="19">
        <v>-23441.25</v>
      </c>
      <c r="AI218" s="19">
        <v>-15824.39</v>
      </c>
      <c r="AJ218" s="19">
        <v>-31528.46</v>
      </c>
      <c r="AK218" s="19">
        <v>-45237.61</v>
      </c>
      <c r="AL218" s="19">
        <v>-31061.79</v>
      </c>
      <c r="AM218" s="19">
        <v>-23837.4</v>
      </c>
      <c r="AN218" s="19">
        <v>-53546.32</v>
      </c>
      <c r="AO218" s="19">
        <v>-41941.37</v>
      </c>
      <c r="AP218" s="19">
        <v>-13421.15</v>
      </c>
      <c r="AQ218" s="19">
        <v>-35371.54</v>
      </c>
      <c r="AR218" s="19">
        <v>-31885.68</v>
      </c>
      <c r="AS218" s="19">
        <v>-23695.93</v>
      </c>
      <c r="AT218" s="19">
        <v>-19059.35</v>
      </c>
      <c r="AU218" s="16"/>
      <c r="AV218" s="19">
        <v>-7520</v>
      </c>
      <c r="AW218" s="36">
        <v>-1591436.22</v>
      </c>
    </row>
    <row r="219" spans="1:49" ht="15">
      <c r="A219" s="30" t="str">
        <f t="shared" si="3"/>
        <v>ZUSZ0030402000</v>
      </c>
      <c r="B219" s="27" t="s">
        <v>467</v>
      </c>
      <c r="C219" s="21" t="s">
        <v>1378</v>
      </c>
      <c r="D219" s="19">
        <v>-28152981.19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9">
        <v>-53460.55</v>
      </c>
      <c r="O219" s="16"/>
      <c r="P219" s="16"/>
      <c r="Q219" s="16"/>
      <c r="R219" s="16"/>
      <c r="S219" s="19">
        <v>-4223.4</v>
      </c>
      <c r="T219" s="19">
        <v>-1139.04</v>
      </c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9">
        <v>-58284.64</v>
      </c>
      <c r="AJ219" s="16"/>
      <c r="AK219" s="16"/>
      <c r="AL219" s="16"/>
      <c r="AM219" s="19">
        <v>-10170.08</v>
      </c>
      <c r="AN219" s="16"/>
      <c r="AO219" s="16"/>
      <c r="AP219" s="16"/>
      <c r="AQ219" s="16"/>
      <c r="AR219" s="16"/>
      <c r="AS219" s="16"/>
      <c r="AT219" s="16"/>
      <c r="AU219" s="16"/>
      <c r="AV219" s="16"/>
      <c r="AW219" s="36">
        <v>-28280258.9</v>
      </c>
    </row>
    <row r="220" spans="1:49" ht="15">
      <c r="A220" s="30" t="str">
        <f t="shared" si="3"/>
        <v>ZUSZ/74300</v>
      </c>
      <c r="B220" s="28" t="s">
        <v>1379</v>
      </c>
      <c r="C220" s="21" t="s">
        <v>1380</v>
      </c>
      <c r="D220" s="19">
        <v>-28152981.19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9">
        <v>-53460.55</v>
      </c>
      <c r="O220" s="16"/>
      <c r="P220" s="16"/>
      <c r="Q220" s="16"/>
      <c r="R220" s="16"/>
      <c r="S220" s="19">
        <v>-4223.4</v>
      </c>
      <c r="T220" s="19">
        <v>-1139.04</v>
      </c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9">
        <v>-58284.64</v>
      </c>
      <c r="AJ220" s="16"/>
      <c r="AK220" s="16"/>
      <c r="AL220" s="16"/>
      <c r="AM220" s="19">
        <v>-10170.08</v>
      </c>
      <c r="AN220" s="16"/>
      <c r="AO220" s="16"/>
      <c r="AP220" s="16"/>
      <c r="AQ220" s="16"/>
      <c r="AR220" s="16"/>
      <c r="AS220" s="16"/>
      <c r="AT220" s="16"/>
      <c r="AU220" s="16"/>
      <c r="AV220" s="16"/>
      <c r="AW220" s="36">
        <v>-28280258.9</v>
      </c>
    </row>
    <row r="221" spans="1:49" ht="15">
      <c r="A221" s="30" t="str">
        <f t="shared" si="3"/>
        <v>ZUSZ0030403000</v>
      </c>
      <c r="B221" s="27" t="s">
        <v>307</v>
      </c>
      <c r="C221" s="21" t="s">
        <v>308</v>
      </c>
      <c r="D221" s="19">
        <v>-5117398.39</v>
      </c>
      <c r="E221" s="19">
        <v>-942156.52</v>
      </c>
      <c r="F221" s="19">
        <v>-842304.96</v>
      </c>
      <c r="G221" s="19">
        <v>-405069.26</v>
      </c>
      <c r="H221" s="19">
        <v>-960653.93</v>
      </c>
      <c r="I221" s="19">
        <v>-1304077.14</v>
      </c>
      <c r="J221" s="19">
        <v>-703325.63</v>
      </c>
      <c r="K221" s="19">
        <v>-565415.49</v>
      </c>
      <c r="L221" s="19">
        <v>-343583.38</v>
      </c>
      <c r="M221" s="19">
        <v>-1949394.25</v>
      </c>
      <c r="N221" s="19">
        <v>-413987.85</v>
      </c>
      <c r="O221" s="19">
        <v>-454934.89</v>
      </c>
      <c r="P221" s="19">
        <v>-1042734.4</v>
      </c>
      <c r="Q221" s="19">
        <v>-626681.11</v>
      </c>
      <c r="R221" s="19">
        <v>-1408888.87</v>
      </c>
      <c r="S221" s="19">
        <v>-1161635.66</v>
      </c>
      <c r="T221" s="19">
        <v>-1151281.52</v>
      </c>
      <c r="U221" s="19">
        <v>-1212776.83</v>
      </c>
      <c r="V221" s="19">
        <v>-744988.79</v>
      </c>
      <c r="W221" s="19">
        <v>-761782.77</v>
      </c>
      <c r="X221" s="19">
        <v>-817764.87</v>
      </c>
      <c r="Y221" s="19">
        <v>-955000.83</v>
      </c>
      <c r="Z221" s="19">
        <v>-936205.16</v>
      </c>
      <c r="AA221" s="19">
        <v>-294760.16</v>
      </c>
      <c r="AB221" s="19">
        <v>-862393.34</v>
      </c>
      <c r="AC221" s="19">
        <v>-1318846.37</v>
      </c>
      <c r="AD221" s="19">
        <v>-965993.43</v>
      </c>
      <c r="AE221" s="19">
        <v>-554051.13</v>
      </c>
      <c r="AF221" s="19">
        <v>-1470522.98</v>
      </c>
      <c r="AG221" s="19">
        <v>-1018619.13</v>
      </c>
      <c r="AH221" s="19">
        <v>-382717.69</v>
      </c>
      <c r="AI221" s="19">
        <v>-361657.59</v>
      </c>
      <c r="AJ221" s="19">
        <v>-1044254.86</v>
      </c>
      <c r="AK221" s="19">
        <v>-1994332.03</v>
      </c>
      <c r="AL221" s="19">
        <v>-599600.68</v>
      </c>
      <c r="AM221" s="19">
        <v>-747041.79</v>
      </c>
      <c r="AN221" s="19">
        <v>-1132045.11</v>
      </c>
      <c r="AO221" s="19">
        <v>-1380712.87</v>
      </c>
      <c r="AP221" s="19">
        <v>-1166520.64</v>
      </c>
      <c r="AQ221" s="19">
        <v>-1194283.98</v>
      </c>
      <c r="AR221" s="19">
        <v>-1792020.31</v>
      </c>
      <c r="AS221" s="19">
        <v>-1399296.28</v>
      </c>
      <c r="AT221" s="19">
        <v>-545483.81</v>
      </c>
      <c r="AU221" s="19">
        <v>-158.36</v>
      </c>
      <c r="AV221" s="19">
        <v>-526287.56</v>
      </c>
      <c r="AW221" s="36">
        <v>-45573642.6</v>
      </c>
    </row>
    <row r="222" spans="1:49" ht="15">
      <c r="A222" s="30" t="str">
        <f t="shared" si="3"/>
        <v>ZUSZ/74401</v>
      </c>
      <c r="B222" s="28" t="s">
        <v>616</v>
      </c>
      <c r="C222" s="21" t="s">
        <v>617</v>
      </c>
      <c r="D222" s="16"/>
      <c r="E222" s="16"/>
      <c r="F222" s="22">
        <v>0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2">
        <v>0</v>
      </c>
      <c r="W222" s="16"/>
      <c r="X222" s="16"/>
      <c r="Y222" s="16"/>
      <c r="Z222" s="16"/>
      <c r="AA222" s="22">
        <v>0</v>
      </c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7">
        <v>0</v>
      </c>
    </row>
    <row r="223" spans="1:49" ht="15">
      <c r="A223" s="30" t="str">
        <f t="shared" si="3"/>
        <v>ZUSZ/74402</v>
      </c>
      <c r="B223" s="28" t="s">
        <v>618</v>
      </c>
      <c r="C223" s="21" t="s">
        <v>619</v>
      </c>
      <c r="D223" s="19">
        <v>-2972.33</v>
      </c>
      <c r="E223" s="16"/>
      <c r="F223" s="16"/>
      <c r="G223" s="16"/>
      <c r="H223" s="19">
        <v>-10791.06</v>
      </c>
      <c r="I223" s="16"/>
      <c r="J223" s="16"/>
      <c r="K223" s="19">
        <v>-80.22</v>
      </c>
      <c r="L223" s="16"/>
      <c r="M223" s="19">
        <v>-8294.98</v>
      </c>
      <c r="N223" s="19">
        <v>-5570.1</v>
      </c>
      <c r="O223" s="16"/>
      <c r="P223" s="19">
        <v>-173</v>
      </c>
      <c r="Q223" s="19">
        <v>-5573.27</v>
      </c>
      <c r="R223" s="19">
        <v>-44913.81</v>
      </c>
      <c r="S223" s="19">
        <v>-2850.31</v>
      </c>
      <c r="T223" s="16"/>
      <c r="U223" s="19">
        <v>-5967.23</v>
      </c>
      <c r="V223" s="16"/>
      <c r="W223" s="16"/>
      <c r="X223" s="16"/>
      <c r="Y223" s="19">
        <v>-9796.59</v>
      </c>
      <c r="Z223" s="19">
        <v>-24641.54</v>
      </c>
      <c r="AA223" s="16"/>
      <c r="AB223" s="16"/>
      <c r="AC223" s="19">
        <v>-1437.36</v>
      </c>
      <c r="AD223" s="19">
        <v>-956.78</v>
      </c>
      <c r="AE223" s="16"/>
      <c r="AF223" s="16"/>
      <c r="AG223" s="16"/>
      <c r="AH223" s="16"/>
      <c r="AI223" s="16"/>
      <c r="AJ223" s="16"/>
      <c r="AK223" s="16"/>
      <c r="AL223" s="16"/>
      <c r="AM223" s="19">
        <v>-692.79</v>
      </c>
      <c r="AN223" s="16"/>
      <c r="AO223" s="19">
        <v>-2816.44</v>
      </c>
      <c r="AP223" s="16"/>
      <c r="AQ223" s="16"/>
      <c r="AR223" s="16"/>
      <c r="AS223" s="19">
        <v>-3255</v>
      </c>
      <c r="AT223" s="19">
        <v>-8019.95</v>
      </c>
      <c r="AU223" s="16"/>
      <c r="AV223" s="19">
        <v>-220</v>
      </c>
      <c r="AW223" s="36">
        <v>-139022.76</v>
      </c>
    </row>
    <row r="224" spans="1:49" ht="15">
      <c r="A224" s="30" t="str">
        <f t="shared" si="3"/>
        <v>ZUSZ/74500</v>
      </c>
      <c r="B224" s="28" t="s">
        <v>1381</v>
      </c>
      <c r="C224" s="21" t="s">
        <v>1382</v>
      </c>
      <c r="D224" s="16"/>
      <c r="E224" s="16"/>
      <c r="F224" s="16"/>
      <c r="G224" s="19">
        <v>-1608.8</v>
      </c>
      <c r="H224" s="16"/>
      <c r="I224" s="16"/>
      <c r="J224" s="16"/>
      <c r="K224" s="16"/>
      <c r="L224" s="16"/>
      <c r="M224" s="19">
        <v>-330</v>
      </c>
      <c r="N224" s="16"/>
      <c r="O224" s="19">
        <v>-1076</v>
      </c>
      <c r="P224" s="16"/>
      <c r="Q224" s="16"/>
      <c r="R224" s="19">
        <v>-5348.55</v>
      </c>
      <c r="S224" s="16"/>
      <c r="T224" s="19">
        <v>-366</v>
      </c>
      <c r="U224" s="19">
        <v>-1000</v>
      </c>
      <c r="V224" s="19">
        <v>-11400</v>
      </c>
      <c r="W224" s="16"/>
      <c r="X224" s="16"/>
      <c r="Y224" s="16"/>
      <c r="Z224" s="19">
        <v>-2096.69</v>
      </c>
      <c r="AA224" s="19">
        <v>-1860</v>
      </c>
      <c r="AB224" s="19">
        <v>-10000</v>
      </c>
      <c r="AC224" s="19">
        <v>-7136.62</v>
      </c>
      <c r="AD224" s="16"/>
      <c r="AE224" s="19">
        <v>-5.95</v>
      </c>
      <c r="AF224" s="22">
        <v>0</v>
      </c>
      <c r="AG224" s="19">
        <v>-580</v>
      </c>
      <c r="AH224" s="16"/>
      <c r="AI224" s="16"/>
      <c r="AJ224" s="19">
        <v>-26894.34</v>
      </c>
      <c r="AK224" s="19">
        <v>-1532.15</v>
      </c>
      <c r="AL224" s="16"/>
      <c r="AM224" s="16"/>
      <c r="AN224" s="19">
        <v>-129.26</v>
      </c>
      <c r="AO224" s="16"/>
      <c r="AP224" s="16"/>
      <c r="AQ224" s="19">
        <v>-90.4</v>
      </c>
      <c r="AR224" s="19">
        <v>-168.4</v>
      </c>
      <c r="AS224" s="19">
        <v>-6300</v>
      </c>
      <c r="AT224" s="19">
        <v>-5342.76</v>
      </c>
      <c r="AU224" s="16"/>
      <c r="AV224" s="16"/>
      <c r="AW224" s="36">
        <v>-83265.92</v>
      </c>
    </row>
    <row r="225" spans="1:49" ht="15">
      <c r="A225" s="30" t="str">
        <f t="shared" si="3"/>
        <v>ZUSZ/74501</v>
      </c>
      <c r="B225" s="28" t="s">
        <v>620</v>
      </c>
      <c r="C225" s="21" t="s">
        <v>621</v>
      </c>
      <c r="D225" s="19">
        <v>-3491687.09</v>
      </c>
      <c r="E225" s="19">
        <v>-11240.76</v>
      </c>
      <c r="F225" s="19">
        <v>-147755.49</v>
      </c>
      <c r="G225" s="19">
        <v>-1733.02</v>
      </c>
      <c r="H225" s="19">
        <v>-11385.8</v>
      </c>
      <c r="I225" s="19">
        <v>-29337.33</v>
      </c>
      <c r="J225" s="19">
        <v>-937.61</v>
      </c>
      <c r="K225" s="19">
        <v>-1541</v>
      </c>
      <c r="L225" s="19">
        <v>-1300.42</v>
      </c>
      <c r="M225" s="19">
        <v>-42645.06</v>
      </c>
      <c r="N225" s="19">
        <v>-2279.1</v>
      </c>
      <c r="O225" s="16"/>
      <c r="P225" s="19">
        <v>-1709.3</v>
      </c>
      <c r="Q225" s="19">
        <v>-511.15</v>
      </c>
      <c r="R225" s="19">
        <v>-10995.59</v>
      </c>
      <c r="S225" s="19">
        <v>-434011.77</v>
      </c>
      <c r="T225" s="19">
        <v>-1051.33</v>
      </c>
      <c r="U225" s="19">
        <v>-4877.22</v>
      </c>
      <c r="V225" s="19">
        <v>-2305.29</v>
      </c>
      <c r="W225" s="19">
        <v>-1541</v>
      </c>
      <c r="X225" s="19">
        <v>-19732.95</v>
      </c>
      <c r="Y225" s="19">
        <v>-1129.04</v>
      </c>
      <c r="Z225" s="19">
        <v>-54350.71</v>
      </c>
      <c r="AA225" s="19">
        <v>-1914.25</v>
      </c>
      <c r="AB225" s="19">
        <v>-41519.95</v>
      </c>
      <c r="AC225" s="19">
        <v>-26441.94</v>
      </c>
      <c r="AD225" s="19">
        <v>-1691.91</v>
      </c>
      <c r="AE225" s="19">
        <v>-540</v>
      </c>
      <c r="AF225" s="19">
        <v>-1385.66</v>
      </c>
      <c r="AG225" s="19">
        <v>-1812.92</v>
      </c>
      <c r="AH225" s="19">
        <v>-10142.75</v>
      </c>
      <c r="AI225" s="19">
        <v>-265</v>
      </c>
      <c r="AJ225" s="19">
        <v>-3641.42</v>
      </c>
      <c r="AK225" s="19">
        <v>-36937.15</v>
      </c>
      <c r="AL225" s="19">
        <v>-1565.3</v>
      </c>
      <c r="AM225" s="19">
        <v>-2300.59</v>
      </c>
      <c r="AN225" s="19">
        <v>-11132.2</v>
      </c>
      <c r="AO225" s="19">
        <v>-11339.01</v>
      </c>
      <c r="AP225" s="19">
        <v>-56696.25</v>
      </c>
      <c r="AQ225" s="19">
        <v>-20737.34</v>
      </c>
      <c r="AR225" s="19">
        <v>-13655.98</v>
      </c>
      <c r="AS225" s="19">
        <v>-3271.88</v>
      </c>
      <c r="AT225" s="19">
        <v>-1286</v>
      </c>
      <c r="AU225" s="16"/>
      <c r="AV225" s="19">
        <v>-8443.9</v>
      </c>
      <c r="AW225" s="36">
        <v>-4530779.43</v>
      </c>
    </row>
    <row r="226" spans="1:49" ht="15">
      <c r="A226" s="30" t="str">
        <f t="shared" si="3"/>
        <v>ZUSZ/74502</v>
      </c>
      <c r="B226" s="28" t="s">
        <v>622</v>
      </c>
      <c r="C226" s="21" t="s">
        <v>623</v>
      </c>
      <c r="D226" s="19">
        <v>-12871.51</v>
      </c>
      <c r="E226" s="19">
        <v>-53160</v>
      </c>
      <c r="F226" s="19">
        <v>-12000</v>
      </c>
      <c r="G226" s="16"/>
      <c r="H226" s="19">
        <v>-26032.45</v>
      </c>
      <c r="I226" s="19">
        <v>-60204.24</v>
      </c>
      <c r="J226" s="19">
        <v>-12322</v>
      </c>
      <c r="K226" s="16"/>
      <c r="L226" s="19">
        <v>-26911.51</v>
      </c>
      <c r="M226" s="19">
        <v>-32251.2</v>
      </c>
      <c r="N226" s="19">
        <v>-17467.38</v>
      </c>
      <c r="O226" s="19">
        <v>-8100</v>
      </c>
      <c r="P226" s="19">
        <v>-5882.87</v>
      </c>
      <c r="Q226" s="19">
        <v>-54446.86</v>
      </c>
      <c r="R226" s="19">
        <v>-96039.43</v>
      </c>
      <c r="S226" s="19">
        <v>-25215</v>
      </c>
      <c r="T226" s="19">
        <v>-29835</v>
      </c>
      <c r="U226" s="19">
        <v>-157744.58</v>
      </c>
      <c r="V226" s="19">
        <v>-20205</v>
      </c>
      <c r="W226" s="19">
        <v>-5553.95</v>
      </c>
      <c r="X226" s="19">
        <v>-29039.6</v>
      </c>
      <c r="Y226" s="19">
        <v>-22212</v>
      </c>
      <c r="Z226" s="19">
        <v>-19126.06</v>
      </c>
      <c r="AA226" s="16"/>
      <c r="AB226" s="19">
        <v>-26608.59</v>
      </c>
      <c r="AC226" s="19">
        <v>-333074.65</v>
      </c>
      <c r="AD226" s="19">
        <v>-54654.72</v>
      </c>
      <c r="AE226" s="19">
        <v>-39952.46</v>
      </c>
      <c r="AF226" s="19">
        <v>-9415.22</v>
      </c>
      <c r="AG226" s="19">
        <v>-4800</v>
      </c>
      <c r="AH226" s="19">
        <v>-11167</v>
      </c>
      <c r="AI226" s="19">
        <v>-22552.39</v>
      </c>
      <c r="AJ226" s="19">
        <v>-8555.92</v>
      </c>
      <c r="AK226" s="19">
        <v>-57305.78</v>
      </c>
      <c r="AL226" s="19">
        <v>-7200</v>
      </c>
      <c r="AM226" s="16"/>
      <c r="AN226" s="19">
        <v>-600</v>
      </c>
      <c r="AO226" s="19">
        <v>-23622.41</v>
      </c>
      <c r="AP226" s="16"/>
      <c r="AQ226" s="16"/>
      <c r="AR226" s="19">
        <v>-112570</v>
      </c>
      <c r="AS226" s="19">
        <v>-59160</v>
      </c>
      <c r="AT226" s="19">
        <v>-32280</v>
      </c>
      <c r="AU226" s="16"/>
      <c r="AV226" s="19">
        <v>-18480</v>
      </c>
      <c r="AW226" s="36">
        <v>-1548619.78</v>
      </c>
    </row>
    <row r="227" spans="1:49" ht="15">
      <c r="A227" s="30" t="str">
        <f t="shared" si="3"/>
        <v>ZUSZ/74600</v>
      </c>
      <c r="B227" s="28" t="s">
        <v>309</v>
      </c>
      <c r="C227" s="21" t="s">
        <v>310</v>
      </c>
      <c r="D227" s="19">
        <v>-182031.07</v>
      </c>
      <c r="E227" s="19">
        <v>-151491.18</v>
      </c>
      <c r="F227" s="19">
        <v>-330</v>
      </c>
      <c r="G227" s="19">
        <v>-20952.25</v>
      </c>
      <c r="H227" s="19">
        <v>-33008.82</v>
      </c>
      <c r="I227" s="19">
        <v>-15579.58</v>
      </c>
      <c r="J227" s="16"/>
      <c r="K227" s="19">
        <v>-15404.79</v>
      </c>
      <c r="L227" s="16"/>
      <c r="M227" s="19">
        <v>-206892.6</v>
      </c>
      <c r="N227" s="19">
        <v>-74995.17</v>
      </c>
      <c r="O227" s="19">
        <v>-2566.26</v>
      </c>
      <c r="P227" s="19">
        <v>-71591.18</v>
      </c>
      <c r="Q227" s="19">
        <v>-115303.11</v>
      </c>
      <c r="R227" s="19">
        <v>-17029.76</v>
      </c>
      <c r="S227" s="19">
        <v>-64465.59</v>
      </c>
      <c r="T227" s="19">
        <v>-87353.14</v>
      </c>
      <c r="U227" s="19">
        <v>-8146.98</v>
      </c>
      <c r="V227" s="19">
        <v>-75765.69</v>
      </c>
      <c r="W227" s="19">
        <v>-148245.97</v>
      </c>
      <c r="X227" s="19">
        <v>-26597.82</v>
      </c>
      <c r="Y227" s="19">
        <v>-33123.8</v>
      </c>
      <c r="Z227" s="19">
        <v>-64817.65</v>
      </c>
      <c r="AA227" s="16"/>
      <c r="AB227" s="19">
        <v>-125208</v>
      </c>
      <c r="AC227" s="19">
        <v>-107049.95</v>
      </c>
      <c r="AD227" s="19">
        <v>-4967.46</v>
      </c>
      <c r="AE227" s="19">
        <v>-24096.24</v>
      </c>
      <c r="AF227" s="19">
        <v>-27551.84</v>
      </c>
      <c r="AG227" s="19">
        <v>-37475.85</v>
      </c>
      <c r="AH227" s="19">
        <v>-32156.88</v>
      </c>
      <c r="AI227" s="16"/>
      <c r="AJ227" s="19">
        <v>-3014.2</v>
      </c>
      <c r="AK227" s="19">
        <v>-549807.8</v>
      </c>
      <c r="AL227" s="19">
        <v>-18710.64</v>
      </c>
      <c r="AM227" s="19">
        <v>-25959.51</v>
      </c>
      <c r="AN227" s="19">
        <v>-119444.87</v>
      </c>
      <c r="AO227" s="19">
        <v>-28064.89</v>
      </c>
      <c r="AP227" s="19">
        <v>-81110.54</v>
      </c>
      <c r="AQ227" s="19">
        <v>-167718.15</v>
      </c>
      <c r="AR227" s="19">
        <v>-595795.3</v>
      </c>
      <c r="AS227" s="19">
        <v>-15062.67</v>
      </c>
      <c r="AT227" s="19">
        <v>-4050</v>
      </c>
      <c r="AU227" s="16"/>
      <c r="AV227" s="19">
        <v>-135718.53</v>
      </c>
      <c r="AW227" s="36">
        <v>-3518655.73</v>
      </c>
    </row>
    <row r="228" spans="1:49" ht="15">
      <c r="A228" s="30" t="str">
        <f t="shared" si="3"/>
        <v>ZUSZ/74601</v>
      </c>
      <c r="B228" s="28" t="s">
        <v>1383</v>
      </c>
      <c r="C228" s="21" t="s">
        <v>1384</v>
      </c>
      <c r="D228" s="19">
        <v>-2231.71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9">
        <v>-8420</v>
      </c>
      <c r="AL228" s="16"/>
      <c r="AM228" s="16"/>
      <c r="AN228" s="16"/>
      <c r="AO228" s="16"/>
      <c r="AP228" s="16"/>
      <c r="AQ228" s="19">
        <v>-650.41</v>
      </c>
      <c r="AR228" s="16"/>
      <c r="AS228" s="16"/>
      <c r="AT228" s="16"/>
      <c r="AU228" s="16"/>
      <c r="AV228" s="16"/>
      <c r="AW228" s="36">
        <v>-11302.12</v>
      </c>
    </row>
    <row r="229" spans="1:49" ht="15">
      <c r="A229" s="30" t="str">
        <f t="shared" si="3"/>
        <v>ZUSZ/74602</v>
      </c>
      <c r="B229" s="28" t="s">
        <v>624</v>
      </c>
      <c r="C229" s="21" t="s">
        <v>625</v>
      </c>
      <c r="D229" s="19">
        <v>-12415.29</v>
      </c>
      <c r="E229" s="19">
        <v>-49590</v>
      </c>
      <c r="F229" s="19">
        <v>-15736</v>
      </c>
      <c r="G229" s="19">
        <v>-11791.95</v>
      </c>
      <c r="H229" s="19">
        <v>-5741</v>
      </c>
      <c r="I229" s="16"/>
      <c r="J229" s="19">
        <v>-3423</v>
      </c>
      <c r="K229" s="16"/>
      <c r="L229" s="19">
        <v>-6610</v>
      </c>
      <c r="M229" s="19">
        <v>-147005.22</v>
      </c>
      <c r="N229" s="16"/>
      <c r="O229" s="19">
        <v>-1368</v>
      </c>
      <c r="P229" s="19">
        <v>-21746.93</v>
      </c>
      <c r="Q229" s="19">
        <v>-12332</v>
      </c>
      <c r="R229" s="16"/>
      <c r="S229" s="19">
        <v>-6840</v>
      </c>
      <c r="T229" s="19">
        <v>-4571</v>
      </c>
      <c r="U229" s="16"/>
      <c r="V229" s="19">
        <v>-1630</v>
      </c>
      <c r="W229" s="19">
        <v>-122698.33</v>
      </c>
      <c r="X229" s="19">
        <v>-24173.8</v>
      </c>
      <c r="Y229" s="19">
        <v>-5704</v>
      </c>
      <c r="Z229" s="19">
        <v>-6068.61</v>
      </c>
      <c r="AA229" s="19">
        <v>-3925.53</v>
      </c>
      <c r="AB229" s="19">
        <v>-7296.2</v>
      </c>
      <c r="AC229" s="16"/>
      <c r="AD229" s="19">
        <v>-3612.58</v>
      </c>
      <c r="AE229" s="19">
        <v>-1202</v>
      </c>
      <c r="AF229" s="16"/>
      <c r="AG229" s="19">
        <v>-3264</v>
      </c>
      <c r="AH229" s="19">
        <v>-2620.58</v>
      </c>
      <c r="AI229" s="19">
        <v>-9974</v>
      </c>
      <c r="AJ229" s="19">
        <v>-570</v>
      </c>
      <c r="AK229" s="19">
        <v>-210830.98</v>
      </c>
      <c r="AL229" s="19">
        <v>-2430</v>
      </c>
      <c r="AM229" s="16"/>
      <c r="AN229" s="19">
        <v>-40119</v>
      </c>
      <c r="AO229" s="19">
        <v>-4425</v>
      </c>
      <c r="AP229" s="19">
        <v>-31030</v>
      </c>
      <c r="AQ229" s="16"/>
      <c r="AR229" s="19">
        <v>-6276.72</v>
      </c>
      <c r="AS229" s="16"/>
      <c r="AT229" s="19">
        <v>-3231.74</v>
      </c>
      <c r="AU229" s="16"/>
      <c r="AV229" s="19">
        <v>-3314</v>
      </c>
      <c r="AW229" s="36">
        <v>-793567.46</v>
      </c>
    </row>
    <row r="230" spans="1:49" ht="15">
      <c r="A230" s="30" t="str">
        <f t="shared" si="3"/>
        <v>ZUSZ/74603</v>
      </c>
      <c r="B230" s="28" t="s">
        <v>626</v>
      </c>
      <c r="C230" s="21" t="s">
        <v>627</v>
      </c>
      <c r="D230" s="19">
        <v>-59109.24</v>
      </c>
      <c r="E230" s="19">
        <v>-1371.89</v>
      </c>
      <c r="F230" s="19">
        <v>-23.86</v>
      </c>
      <c r="G230" s="19">
        <v>-9252.01</v>
      </c>
      <c r="H230" s="19">
        <v>-1766.23</v>
      </c>
      <c r="I230" s="19">
        <v>-2477.34</v>
      </c>
      <c r="J230" s="19">
        <v>-212.15</v>
      </c>
      <c r="K230" s="19">
        <v>-8.98</v>
      </c>
      <c r="L230" s="19">
        <v>-13.77</v>
      </c>
      <c r="M230" s="19">
        <v>-18137.37</v>
      </c>
      <c r="N230" s="19">
        <v>-13592.49</v>
      </c>
      <c r="O230" s="19">
        <v>-467.9</v>
      </c>
      <c r="P230" s="19">
        <v>-3736.92</v>
      </c>
      <c r="Q230" s="19">
        <v>-46.11</v>
      </c>
      <c r="R230" s="22">
        <v>0</v>
      </c>
      <c r="S230" s="16"/>
      <c r="T230" s="19">
        <v>-44335.99</v>
      </c>
      <c r="U230" s="19">
        <v>-836.58</v>
      </c>
      <c r="V230" s="19">
        <v>-9593.06</v>
      </c>
      <c r="W230" s="19">
        <v>-1104.25</v>
      </c>
      <c r="X230" s="19">
        <v>-1203.31</v>
      </c>
      <c r="Y230" s="19">
        <v>-21762.7</v>
      </c>
      <c r="Z230" s="19">
        <v>-202.07</v>
      </c>
      <c r="AA230" s="19">
        <v>-743.17</v>
      </c>
      <c r="AB230" s="19">
        <v>-22153.1</v>
      </c>
      <c r="AC230" s="19">
        <v>-78.47</v>
      </c>
      <c r="AD230" s="19">
        <v>-438.41</v>
      </c>
      <c r="AE230" s="19">
        <v>-20934.95</v>
      </c>
      <c r="AF230" s="16"/>
      <c r="AG230" s="19">
        <v>-3316.18</v>
      </c>
      <c r="AH230" s="19">
        <v>-5.82</v>
      </c>
      <c r="AI230" s="19">
        <v>-1462.47</v>
      </c>
      <c r="AJ230" s="19">
        <v>-85.86</v>
      </c>
      <c r="AK230" s="19">
        <v>-129398.05</v>
      </c>
      <c r="AL230" s="19">
        <v>-830.3</v>
      </c>
      <c r="AM230" s="19">
        <v>-538.58</v>
      </c>
      <c r="AN230" s="19">
        <v>-620.51</v>
      </c>
      <c r="AO230" s="19">
        <v>-348.66</v>
      </c>
      <c r="AP230" s="19">
        <v>-290.2</v>
      </c>
      <c r="AQ230" s="19">
        <v>-6431.75</v>
      </c>
      <c r="AR230" s="19">
        <v>-590.55</v>
      </c>
      <c r="AS230" s="19">
        <v>-792.36</v>
      </c>
      <c r="AT230" s="19">
        <v>-617.05</v>
      </c>
      <c r="AU230" s="16"/>
      <c r="AV230" s="19">
        <v>-20090.77</v>
      </c>
      <c r="AW230" s="36">
        <v>-399021.43</v>
      </c>
    </row>
    <row r="231" spans="1:49" ht="15">
      <c r="A231" s="30" t="str">
        <f t="shared" si="3"/>
        <v>ZUSZ/74700</v>
      </c>
      <c r="B231" s="28" t="s">
        <v>628</v>
      </c>
      <c r="C231" s="21" t="s">
        <v>629</v>
      </c>
      <c r="D231" s="19">
        <v>-42872.29</v>
      </c>
      <c r="E231" s="19">
        <v>-3286.4</v>
      </c>
      <c r="F231" s="19">
        <v>-121.5</v>
      </c>
      <c r="G231" s="19">
        <v>-1096.8</v>
      </c>
      <c r="H231" s="19">
        <v>-3031.36</v>
      </c>
      <c r="I231" s="19">
        <v>-5758.39</v>
      </c>
      <c r="J231" s="16"/>
      <c r="K231" s="19">
        <v>-4783.9</v>
      </c>
      <c r="L231" s="16"/>
      <c r="M231" s="19">
        <v>-2128.62</v>
      </c>
      <c r="N231" s="19">
        <v>-1280.51</v>
      </c>
      <c r="O231" s="19">
        <v>-1746.68</v>
      </c>
      <c r="P231" s="19">
        <v>-4255.02</v>
      </c>
      <c r="Q231" s="19">
        <v>-760</v>
      </c>
      <c r="R231" s="19">
        <v>-1794</v>
      </c>
      <c r="S231" s="19">
        <v>-928</v>
      </c>
      <c r="T231" s="19">
        <v>-2801.98</v>
      </c>
      <c r="U231" s="19">
        <v>-7023.5</v>
      </c>
      <c r="V231" s="16"/>
      <c r="W231" s="19">
        <v>-4577.35</v>
      </c>
      <c r="X231" s="19">
        <v>-1296.5</v>
      </c>
      <c r="Y231" s="19">
        <v>-658.08</v>
      </c>
      <c r="Z231" s="19">
        <v>-7465.16</v>
      </c>
      <c r="AA231" s="19">
        <v>-1302.5</v>
      </c>
      <c r="AB231" s="19">
        <v>-1230.7</v>
      </c>
      <c r="AC231" s="19">
        <v>-8257.33</v>
      </c>
      <c r="AD231" s="19">
        <v>-300.4</v>
      </c>
      <c r="AE231" s="19">
        <v>-1275.1</v>
      </c>
      <c r="AF231" s="19">
        <v>-282</v>
      </c>
      <c r="AG231" s="19">
        <v>-135.2</v>
      </c>
      <c r="AH231" s="19">
        <v>-507</v>
      </c>
      <c r="AI231" s="19">
        <v>-3713.7</v>
      </c>
      <c r="AJ231" s="19">
        <v>-768.7</v>
      </c>
      <c r="AK231" s="19">
        <v>-3733.82</v>
      </c>
      <c r="AL231" s="19">
        <v>-4804.2</v>
      </c>
      <c r="AM231" s="19">
        <v>-338</v>
      </c>
      <c r="AN231" s="19">
        <v>-457.3</v>
      </c>
      <c r="AO231" s="19">
        <v>-4770.21</v>
      </c>
      <c r="AP231" s="19">
        <v>-1009</v>
      </c>
      <c r="AQ231" s="19">
        <v>-2343.81</v>
      </c>
      <c r="AR231" s="19">
        <v>-2095.58</v>
      </c>
      <c r="AS231" s="19">
        <v>-1671.32</v>
      </c>
      <c r="AT231" s="19">
        <v>-290.32</v>
      </c>
      <c r="AU231" s="16"/>
      <c r="AV231" s="19">
        <v>-413.21</v>
      </c>
      <c r="AW231" s="36">
        <v>-137365.44</v>
      </c>
    </row>
    <row r="232" spans="1:49" ht="15">
      <c r="A232" s="30" t="str">
        <f t="shared" si="3"/>
        <v>ZUSZ/74800</v>
      </c>
      <c r="B232" s="28" t="s">
        <v>1385</v>
      </c>
      <c r="C232" s="21" t="s">
        <v>1386</v>
      </c>
      <c r="D232" s="16"/>
      <c r="E232" s="16"/>
      <c r="F232" s="16"/>
      <c r="G232" s="16"/>
      <c r="H232" s="16"/>
      <c r="I232" s="16"/>
      <c r="J232" s="16"/>
      <c r="K232" s="19">
        <v>-5105.64</v>
      </c>
      <c r="L232" s="16"/>
      <c r="M232" s="22">
        <v>0</v>
      </c>
      <c r="N232" s="19">
        <v>-1694.48</v>
      </c>
      <c r="O232" s="19">
        <v>-130.11</v>
      </c>
      <c r="P232" s="16"/>
      <c r="Q232" s="16"/>
      <c r="R232" s="16"/>
      <c r="S232" s="16"/>
      <c r="T232" s="16"/>
      <c r="U232" s="16"/>
      <c r="V232" s="19">
        <v>-5549.81</v>
      </c>
      <c r="W232" s="16"/>
      <c r="X232" s="16"/>
      <c r="Y232" s="16"/>
      <c r="Z232" s="16"/>
      <c r="AA232" s="16"/>
      <c r="AB232" s="16"/>
      <c r="AC232" s="16"/>
      <c r="AD232" s="16"/>
      <c r="AE232" s="19">
        <v>-1284.77</v>
      </c>
      <c r="AF232" s="16"/>
      <c r="AG232" s="16"/>
      <c r="AH232" s="19">
        <v>-3747.17</v>
      </c>
      <c r="AI232" s="16"/>
      <c r="AJ232" s="19">
        <v>-38.68</v>
      </c>
      <c r="AK232" s="16"/>
      <c r="AL232" s="16"/>
      <c r="AM232" s="16"/>
      <c r="AN232" s="16"/>
      <c r="AO232" s="19">
        <v>-240</v>
      </c>
      <c r="AP232" s="16"/>
      <c r="AQ232" s="16"/>
      <c r="AR232" s="16"/>
      <c r="AS232" s="16"/>
      <c r="AT232" s="16"/>
      <c r="AU232" s="16"/>
      <c r="AV232" s="16"/>
      <c r="AW232" s="36">
        <v>-17790.66</v>
      </c>
    </row>
    <row r="233" spans="1:49" ht="15">
      <c r="A233" s="30" t="str">
        <f t="shared" si="3"/>
        <v>ZUSZ/74801</v>
      </c>
      <c r="B233" s="28" t="s">
        <v>630</v>
      </c>
      <c r="C233" s="21" t="s">
        <v>631</v>
      </c>
      <c r="D233" s="19">
        <v>-22795.52</v>
      </c>
      <c r="E233" s="19">
        <v>-653501.75</v>
      </c>
      <c r="F233" s="19">
        <v>-658761.82</v>
      </c>
      <c r="G233" s="19">
        <v>-349687.54</v>
      </c>
      <c r="H233" s="19">
        <v>-790734.28</v>
      </c>
      <c r="I233" s="19">
        <v>-1161268.67</v>
      </c>
      <c r="J233" s="19">
        <v>-674392.07</v>
      </c>
      <c r="K233" s="19">
        <v>-530619.45</v>
      </c>
      <c r="L233" s="19">
        <v>-303612</v>
      </c>
      <c r="M233" s="19">
        <v>-1448889.71</v>
      </c>
      <c r="N233" s="19">
        <v>-273628.39</v>
      </c>
      <c r="O233" s="19">
        <v>-417136.37</v>
      </c>
      <c r="P233" s="19">
        <v>-918293.89</v>
      </c>
      <c r="Q233" s="19">
        <v>-428315.25</v>
      </c>
      <c r="R233" s="19">
        <v>-1211726.41</v>
      </c>
      <c r="S233" s="19">
        <v>-617663.36</v>
      </c>
      <c r="T233" s="19">
        <v>-926652.03</v>
      </c>
      <c r="U233" s="19">
        <v>-984320.01</v>
      </c>
      <c r="V233" s="19">
        <v>-607050.94</v>
      </c>
      <c r="W233" s="19">
        <v>-476497.23</v>
      </c>
      <c r="X233" s="19">
        <v>-621175.53</v>
      </c>
      <c r="Y233" s="19">
        <v>-834488.49</v>
      </c>
      <c r="Z233" s="19">
        <v>-706266.7</v>
      </c>
      <c r="AA233" s="19">
        <v>-282166.58</v>
      </c>
      <c r="AB233" s="19">
        <v>-592647.03</v>
      </c>
      <c r="AC233" s="19">
        <v>-785704.64</v>
      </c>
      <c r="AD233" s="19">
        <v>-881837.18</v>
      </c>
      <c r="AE233" s="19">
        <v>-445460.52</v>
      </c>
      <c r="AF233" s="19">
        <v>-1423978.56</v>
      </c>
      <c r="AG233" s="19">
        <v>-959772.51</v>
      </c>
      <c r="AH233" s="19">
        <v>-316711.46</v>
      </c>
      <c r="AI233" s="19">
        <v>-322365.21</v>
      </c>
      <c r="AJ233" s="19">
        <v>-995695.76</v>
      </c>
      <c r="AK233" s="19">
        <v>-933132.21</v>
      </c>
      <c r="AL233" s="19">
        <v>-525782.91</v>
      </c>
      <c r="AM233" s="19">
        <v>-701833.47</v>
      </c>
      <c r="AN233" s="19">
        <v>-938521.69</v>
      </c>
      <c r="AO233" s="19">
        <v>-1121566.08</v>
      </c>
      <c r="AP233" s="19">
        <v>-964399.42</v>
      </c>
      <c r="AQ233" s="19">
        <v>-988833.98</v>
      </c>
      <c r="AR233" s="19">
        <v>-1036274.81</v>
      </c>
      <c r="AS233" s="19">
        <v>-1274559.05</v>
      </c>
      <c r="AT233" s="19">
        <v>-474372.89</v>
      </c>
      <c r="AU233" s="16"/>
      <c r="AV233" s="19">
        <v>-338116.48</v>
      </c>
      <c r="AW233" s="36">
        <v>-31921209.85</v>
      </c>
    </row>
    <row r="234" spans="1:49" ht="15">
      <c r="A234" s="30" t="str">
        <f aca="true" t="shared" si="4" ref="A234:A297">LEFT(B234,14)</f>
        <v>ZUSZ/74802</v>
      </c>
      <c r="B234" s="28" t="s">
        <v>1387</v>
      </c>
      <c r="C234" s="21" t="s">
        <v>1388</v>
      </c>
      <c r="D234" s="19">
        <v>-7427.15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9">
        <v>-1955.96</v>
      </c>
      <c r="AN234" s="16"/>
      <c r="AO234" s="16"/>
      <c r="AP234" s="19">
        <v>-4550</v>
      </c>
      <c r="AQ234" s="16"/>
      <c r="AR234" s="16"/>
      <c r="AS234" s="16"/>
      <c r="AT234" s="16"/>
      <c r="AU234" s="16"/>
      <c r="AV234" s="16"/>
      <c r="AW234" s="36">
        <v>-13933.11</v>
      </c>
    </row>
    <row r="235" spans="1:49" ht="15">
      <c r="A235" s="30" t="str">
        <f t="shared" si="4"/>
        <v>ZUSZ/74803</v>
      </c>
      <c r="B235" s="28" t="s">
        <v>632</v>
      </c>
      <c r="C235" s="21" t="s">
        <v>633</v>
      </c>
      <c r="D235" s="19">
        <v>-21783.65</v>
      </c>
      <c r="E235" s="16"/>
      <c r="F235" s="16"/>
      <c r="G235" s="16"/>
      <c r="H235" s="16"/>
      <c r="I235" s="19">
        <v>-4631.44</v>
      </c>
      <c r="J235" s="16"/>
      <c r="K235" s="19">
        <v>-3559.57</v>
      </c>
      <c r="L235" s="19">
        <v>-1</v>
      </c>
      <c r="M235" s="19">
        <v>-2185.77</v>
      </c>
      <c r="N235" s="19">
        <v>-1444.55</v>
      </c>
      <c r="O235" s="19">
        <v>-5070.27</v>
      </c>
      <c r="P235" s="19">
        <v>-4422.82</v>
      </c>
      <c r="Q235" s="19">
        <v>-2738.73</v>
      </c>
      <c r="R235" s="19">
        <v>-4687.64</v>
      </c>
      <c r="S235" s="19">
        <v>-4706.37</v>
      </c>
      <c r="T235" s="19">
        <v>-3424.06</v>
      </c>
      <c r="U235" s="19">
        <v>-35.3</v>
      </c>
      <c r="V235" s="19">
        <v>-4169.01</v>
      </c>
      <c r="W235" s="19">
        <v>-711.16</v>
      </c>
      <c r="X235" s="16"/>
      <c r="Y235" s="19">
        <v>-7599.97</v>
      </c>
      <c r="Z235" s="19">
        <v>-16211.59</v>
      </c>
      <c r="AA235" s="16"/>
      <c r="AB235" s="19">
        <v>-19241.79</v>
      </c>
      <c r="AC235" s="19">
        <v>-6381.87</v>
      </c>
      <c r="AD235" s="19">
        <v>-1560.96</v>
      </c>
      <c r="AE235" s="19">
        <v>-887.97</v>
      </c>
      <c r="AF235" s="19">
        <v>-1280.5</v>
      </c>
      <c r="AG235" s="19">
        <v>-2223.7</v>
      </c>
      <c r="AH235" s="19">
        <v>-764.19</v>
      </c>
      <c r="AI235" s="16"/>
      <c r="AJ235" s="16"/>
      <c r="AK235" s="19">
        <v>-3608.02</v>
      </c>
      <c r="AL235" s="19">
        <v>-24862.51</v>
      </c>
      <c r="AM235" s="19">
        <v>-4916.38</v>
      </c>
      <c r="AN235" s="19">
        <v>-1935.79</v>
      </c>
      <c r="AO235" s="19">
        <v>-575.72</v>
      </c>
      <c r="AP235" s="19">
        <v>-4703.49</v>
      </c>
      <c r="AQ235" s="16"/>
      <c r="AR235" s="22">
        <v>0</v>
      </c>
      <c r="AS235" s="19">
        <v>-21569.3</v>
      </c>
      <c r="AT235" s="16"/>
      <c r="AU235" s="16"/>
      <c r="AV235" s="19">
        <v>-1490.59</v>
      </c>
      <c r="AW235" s="36">
        <v>-183385.68</v>
      </c>
    </row>
    <row r="236" spans="1:49" ht="15">
      <c r="A236" s="30" t="str">
        <f t="shared" si="4"/>
        <v>ZUSZ/74804</v>
      </c>
      <c r="B236" s="28" t="s">
        <v>634</v>
      </c>
      <c r="C236" s="21" t="s">
        <v>635</v>
      </c>
      <c r="D236" s="19">
        <v>-7302.52</v>
      </c>
      <c r="E236" s="16"/>
      <c r="F236" s="16"/>
      <c r="G236" s="16"/>
      <c r="H236" s="16"/>
      <c r="I236" s="19">
        <v>-1200</v>
      </c>
      <c r="J236" s="16"/>
      <c r="K236" s="16"/>
      <c r="L236" s="16"/>
      <c r="M236" s="19">
        <v>-21189.61</v>
      </c>
      <c r="N236" s="16"/>
      <c r="O236" s="16"/>
      <c r="P236" s="19">
        <v>-600</v>
      </c>
      <c r="Q236" s="16"/>
      <c r="R236" s="19">
        <v>-6000</v>
      </c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22">
        <v>0</v>
      </c>
      <c r="AH236" s="16"/>
      <c r="AI236" s="16"/>
      <c r="AJ236" s="16"/>
      <c r="AK236" s="19">
        <v>-269.25</v>
      </c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36">
        <v>-36561.38</v>
      </c>
    </row>
    <row r="237" spans="1:49" ht="15">
      <c r="A237" s="30" t="str">
        <f t="shared" si="4"/>
        <v>ZUSZ/74805</v>
      </c>
      <c r="B237" s="28" t="s">
        <v>636</v>
      </c>
      <c r="C237" s="21" t="s">
        <v>637</v>
      </c>
      <c r="D237" s="19">
        <v>-3430.97</v>
      </c>
      <c r="E237" s="19">
        <v>-4675.06</v>
      </c>
      <c r="F237" s="19">
        <v>-185.53</v>
      </c>
      <c r="G237" s="19">
        <v>-1518</v>
      </c>
      <c r="H237" s="19">
        <v>-76140.88</v>
      </c>
      <c r="I237" s="19">
        <v>-1575.15</v>
      </c>
      <c r="J237" s="19">
        <v>-5665.46</v>
      </c>
      <c r="K237" s="19">
        <v>-1455.47</v>
      </c>
      <c r="L237" s="19">
        <v>-3100.98</v>
      </c>
      <c r="M237" s="19">
        <v>-2667.59</v>
      </c>
      <c r="N237" s="19">
        <v>-2167</v>
      </c>
      <c r="O237" s="19">
        <v>-1564.01</v>
      </c>
      <c r="P237" s="19">
        <v>-2780.36</v>
      </c>
      <c r="Q237" s="19">
        <v>-6481.81</v>
      </c>
      <c r="R237" s="19">
        <v>-10328.11</v>
      </c>
      <c r="S237" s="19">
        <v>-12.8</v>
      </c>
      <c r="T237" s="19">
        <v>-178.02</v>
      </c>
      <c r="U237" s="19">
        <v>-5331.19</v>
      </c>
      <c r="V237" s="16"/>
      <c r="W237" s="19">
        <v>-13.26</v>
      </c>
      <c r="X237" s="19">
        <v>-91340.86</v>
      </c>
      <c r="Y237" s="19">
        <v>-15946.46</v>
      </c>
      <c r="Z237" s="19">
        <v>-3498.78</v>
      </c>
      <c r="AA237" s="19">
        <v>-1964.48</v>
      </c>
      <c r="AB237" s="19">
        <v>-8196.38</v>
      </c>
      <c r="AC237" s="19">
        <v>-31485.71</v>
      </c>
      <c r="AD237" s="19">
        <v>-1688.75</v>
      </c>
      <c r="AE237" s="19">
        <v>-1074.78</v>
      </c>
      <c r="AF237" s="19">
        <v>-4548.5</v>
      </c>
      <c r="AG237" s="19">
        <v>-400.44</v>
      </c>
      <c r="AH237" s="16"/>
      <c r="AI237" s="19">
        <v>-0.92</v>
      </c>
      <c r="AJ237" s="19">
        <v>-3385.01</v>
      </c>
      <c r="AK237" s="19">
        <v>-2490.34</v>
      </c>
      <c r="AL237" s="19">
        <v>-6495.49</v>
      </c>
      <c r="AM237" s="19">
        <v>-4901.96</v>
      </c>
      <c r="AN237" s="19">
        <v>-12833.28</v>
      </c>
      <c r="AO237" s="19">
        <v>-1749.93</v>
      </c>
      <c r="AP237" s="19">
        <v>-1579.99</v>
      </c>
      <c r="AQ237" s="19">
        <v>-10.12</v>
      </c>
      <c r="AR237" s="19">
        <v>-4588.75</v>
      </c>
      <c r="AS237" s="22">
        <v>0</v>
      </c>
      <c r="AT237" s="19">
        <v>-55.43</v>
      </c>
      <c r="AU237" s="19">
        <v>-156.91</v>
      </c>
      <c r="AV237" s="19">
        <v>-0.08</v>
      </c>
      <c r="AW237" s="36">
        <v>-327665</v>
      </c>
    </row>
    <row r="238" spans="1:49" ht="15">
      <c r="A238" s="30" t="str">
        <f t="shared" si="4"/>
        <v>ZUSZ/74812</v>
      </c>
      <c r="B238" s="28" t="s">
        <v>638</v>
      </c>
      <c r="C238" s="21" t="s">
        <v>639</v>
      </c>
      <c r="D238" s="19">
        <v>-1175000</v>
      </c>
      <c r="E238" s="16"/>
      <c r="F238" s="16"/>
      <c r="G238" s="16"/>
      <c r="H238" s="16"/>
      <c r="I238" s="16"/>
      <c r="J238" s="16"/>
      <c r="K238" s="19">
        <v>-2088.3</v>
      </c>
      <c r="L238" s="16"/>
      <c r="M238" s="16"/>
      <c r="N238" s="19">
        <v>-6731.25</v>
      </c>
      <c r="O238" s="16"/>
      <c r="P238" s="16"/>
      <c r="Q238" s="16"/>
      <c r="R238" s="16"/>
      <c r="S238" s="16"/>
      <c r="T238" s="16"/>
      <c r="U238" s="19">
        <v>-11205.9</v>
      </c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9">
        <v>-468.75</v>
      </c>
      <c r="AJ238" s="16"/>
      <c r="AK238" s="16"/>
      <c r="AL238" s="16"/>
      <c r="AM238" s="19">
        <v>-0.24</v>
      </c>
      <c r="AN238" s="16"/>
      <c r="AO238" s="16"/>
      <c r="AP238" s="16"/>
      <c r="AQ238" s="16"/>
      <c r="AR238" s="16"/>
      <c r="AS238" s="16"/>
      <c r="AT238" s="22">
        <v>0</v>
      </c>
      <c r="AU238" s="16"/>
      <c r="AV238" s="16"/>
      <c r="AW238" s="36">
        <v>-1195494.44</v>
      </c>
    </row>
    <row r="239" spans="1:49" ht="15">
      <c r="A239" s="30" t="str">
        <f t="shared" si="4"/>
        <v>ZUSZ/74822</v>
      </c>
      <c r="B239" s="28" t="s">
        <v>1397</v>
      </c>
      <c r="C239" s="21" t="s">
        <v>1398</v>
      </c>
      <c r="D239" s="19">
        <v>-47602</v>
      </c>
      <c r="E239" s="19">
        <v>-7380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9">
        <v>-27034</v>
      </c>
      <c r="U239" s="19">
        <v>-13600</v>
      </c>
      <c r="V239" s="16"/>
      <c r="W239" s="16"/>
      <c r="X239" s="16"/>
      <c r="Y239" s="16"/>
      <c r="Z239" s="16"/>
      <c r="AA239" s="16"/>
      <c r="AB239" s="16"/>
      <c r="AC239" s="16"/>
      <c r="AD239" s="16"/>
      <c r="AE239" s="19">
        <v>-8610</v>
      </c>
      <c r="AF239" s="16"/>
      <c r="AG239" s="16"/>
      <c r="AH239" s="16"/>
      <c r="AI239" s="16"/>
      <c r="AJ239" s="16"/>
      <c r="AK239" s="19">
        <v>-43544.19</v>
      </c>
      <c r="AL239" s="16"/>
      <c r="AM239" s="19">
        <v>-120</v>
      </c>
      <c r="AN239" s="16"/>
      <c r="AO239" s="19">
        <v>-136125.17</v>
      </c>
      <c r="AP239" s="19">
        <v>-12948.6</v>
      </c>
      <c r="AQ239" s="16"/>
      <c r="AR239" s="16"/>
      <c r="AS239" s="16"/>
      <c r="AT239" s="16"/>
      <c r="AU239" s="16"/>
      <c r="AV239" s="16"/>
      <c r="AW239" s="36">
        <v>-296963.96</v>
      </c>
    </row>
    <row r="240" spans="1:49" ht="15">
      <c r="A240" s="30" t="str">
        <f t="shared" si="4"/>
        <v>ZUSZ/74823</v>
      </c>
      <c r="B240" s="28" t="s">
        <v>640</v>
      </c>
      <c r="C240" s="21" t="s">
        <v>641</v>
      </c>
      <c r="D240" s="19">
        <v>-7025.96</v>
      </c>
      <c r="E240" s="19">
        <v>-2833.82</v>
      </c>
      <c r="F240" s="19">
        <v>-7390.73</v>
      </c>
      <c r="G240" s="19">
        <v>-7428.74</v>
      </c>
      <c r="H240" s="19">
        <v>-1858.46</v>
      </c>
      <c r="I240" s="19">
        <v>-22044.95</v>
      </c>
      <c r="J240" s="16"/>
      <c r="K240" s="19">
        <v>-768.16</v>
      </c>
      <c r="L240" s="19">
        <v>-1237.48</v>
      </c>
      <c r="M240" s="19">
        <v>-16776.43</v>
      </c>
      <c r="N240" s="19">
        <v>-13137.41</v>
      </c>
      <c r="O240" s="19">
        <v>-15709.22</v>
      </c>
      <c r="P240" s="19">
        <v>-7541.95</v>
      </c>
      <c r="Q240" s="19">
        <v>-172.82</v>
      </c>
      <c r="R240" s="16"/>
      <c r="S240" s="19">
        <v>-4942.36</v>
      </c>
      <c r="T240" s="19">
        <v>-23678.95</v>
      </c>
      <c r="U240" s="19">
        <v>-12688.26</v>
      </c>
      <c r="V240" s="19">
        <v>-7289.92</v>
      </c>
      <c r="W240" s="19">
        <v>-840.14</v>
      </c>
      <c r="X240" s="19">
        <v>-3204.5</v>
      </c>
      <c r="Y240" s="19">
        <v>-2579.58</v>
      </c>
      <c r="Z240" s="19">
        <v>-27782.15</v>
      </c>
      <c r="AA240" s="19">
        <v>-730.65</v>
      </c>
      <c r="AB240" s="19">
        <v>-8287.64</v>
      </c>
      <c r="AC240" s="19">
        <v>-11796.7</v>
      </c>
      <c r="AD240" s="19">
        <v>-14073.55</v>
      </c>
      <c r="AE240" s="19">
        <v>-8599.63</v>
      </c>
      <c r="AF240" s="19">
        <v>-2080.67</v>
      </c>
      <c r="AG240" s="19">
        <v>-4838.12</v>
      </c>
      <c r="AH240" s="19">
        <v>-4894.8</v>
      </c>
      <c r="AI240" s="19">
        <v>-855.15</v>
      </c>
      <c r="AJ240" s="19">
        <v>-1604.88</v>
      </c>
      <c r="AK240" s="19">
        <v>-12513.48</v>
      </c>
      <c r="AL240" s="19">
        <v>-6919.26</v>
      </c>
      <c r="AM240" s="19">
        <v>-3122.41</v>
      </c>
      <c r="AN240" s="19">
        <v>-6251.19</v>
      </c>
      <c r="AO240" s="19">
        <v>-43428.62</v>
      </c>
      <c r="AP240" s="19">
        <v>-8039.34</v>
      </c>
      <c r="AQ240" s="19">
        <v>-7297.12</v>
      </c>
      <c r="AR240" s="19">
        <v>-19987.5</v>
      </c>
      <c r="AS240" s="19">
        <v>-13654.53</v>
      </c>
      <c r="AT240" s="19">
        <v>-14803.56</v>
      </c>
      <c r="AU240" s="16"/>
      <c r="AV240" s="16"/>
      <c r="AW240" s="36">
        <v>-380710.79</v>
      </c>
    </row>
    <row r="241" spans="1:49" ht="15">
      <c r="A241" s="30" t="str">
        <f t="shared" si="4"/>
        <v>ZUSZ/74824</v>
      </c>
      <c r="B241" s="28" t="s">
        <v>1399</v>
      </c>
      <c r="C241" s="21" t="s">
        <v>1400</v>
      </c>
      <c r="D241" s="16"/>
      <c r="E241" s="19">
        <v>-3160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36">
        <v>-3160</v>
      </c>
    </row>
    <row r="242" spans="1:49" ht="15">
      <c r="A242" s="30" t="str">
        <f t="shared" si="4"/>
        <v>ZUSZ/74830</v>
      </c>
      <c r="B242" s="28" t="s">
        <v>1401</v>
      </c>
      <c r="C242" s="21" t="s">
        <v>1402</v>
      </c>
      <c r="D242" s="19">
        <v>-0.04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36">
        <v>-0.04</v>
      </c>
    </row>
    <row r="243" spans="1:49" ht="15">
      <c r="A243" s="30" t="str">
        <f t="shared" si="4"/>
        <v>ZUSZ/74840</v>
      </c>
      <c r="B243" s="28" t="s">
        <v>311</v>
      </c>
      <c r="C243" s="21" t="s">
        <v>312</v>
      </c>
      <c r="D243" s="19">
        <v>-18840</v>
      </c>
      <c r="E243" s="16"/>
      <c r="F243" s="16"/>
      <c r="G243" s="16"/>
      <c r="H243" s="19">
        <v>-163.59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9">
        <v>-25.56</v>
      </c>
      <c r="S243" s="16"/>
      <c r="T243" s="16"/>
      <c r="U243" s="16"/>
      <c r="V243" s="19">
        <v>-30</v>
      </c>
      <c r="W243" s="16"/>
      <c r="X243" s="16"/>
      <c r="Y243" s="16"/>
      <c r="Z243" s="16"/>
      <c r="AA243" s="19">
        <v>-115.9</v>
      </c>
      <c r="AB243" s="16"/>
      <c r="AC243" s="16"/>
      <c r="AD243" s="19">
        <v>-210.58</v>
      </c>
      <c r="AE243" s="16"/>
      <c r="AF243" s="16"/>
      <c r="AG243" s="16"/>
      <c r="AH243" s="16"/>
      <c r="AI243" s="16"/>
      <c r="AJ243" s="16"/>
      <c r="AK243" s="16"/>
      <c r="AL243" s="16"/>
      <c r="AM243" s="19">
        <v>-346.38</v>
      </c>
      <c r="AN243" s="16"/>
      <c r="AO243" s="16"/>
      <c r="AP243" s="16"/>
      <c r="AQ243" s="19">
        <v>-170.76</v>
      </c>
      <c r="AR243" s="19">
        <v>-16.49</v>
      </c>
      <c r="AS243" s="16"/>
      <c r="AT243" s="19">
        <v>-461.25</v>
      </c>
      <c r="AU243" s="16"/>
      <c r="AV243" s="16"/>
      <c r="AW243" s="36">
        <v>-20380.51</v>
      </c>
    </row>
    <row r="244" spans="1:49" ht="15">
      <c r="A244" s="30" t="str">
        <f t="shared" si="4"/>
        <v>ZUSZ/74900</v>
      </c>
      <c r="B244" s="28" t="s">
        <v>642</v>
      </c>
      <c r="C244" s="21" t="s">
        <v>643</v>
      </c>
      <c r="D244" s="19">
        <v>-0.05</v>
      </c>
      <c r="E244" s="19">
        <v>-465.66</v>
      </c>
      <c r="F244" s="19">
        <v>-0.03</v>
      </c>
      <c r="G244" s="19">
        <v>-0.15</v>
      </c>
      <c r="H244" s="16"/>
      <c r="I244" s="19">
        <v>-0.05</v>
      </c>
      <c r="J244" s="19">
        <v>-6373.34</v>
      </c>
      <c r="K244" s="19">
        <v>-0.01</v>
      </c>
      <c r="L244" s="19">
        <v>-796.22</v>
      </c>
      <c r="M244" s="19">
        <v>-0.09</v>
      </c>
      <c r="N244" s="19">
        <v>-0.02</v>
      </c>
      <c r="O244" s="19">
        <v>-0.07</v>
      </c>
      <c r="P244" s="19">
        <v>-0.16</v>
      </c>
      <c r="Q244" s="16"/>
      <c r="R244" s="19">
        <v>-0.01</v>
      </c>
      <c r="S244" s="19">
        <v>-0.1</v>
      </c>
      <c r="T244" s="19">
        <v>-0.02</v>
      </c>
      <c r="U244" s="19">
        <v>-0.08</v>
      </c>
      <c r="V244" s="19">
        <v>-0.07</v>
      </c>
      <c r="W244" s="19">
        <v>-0.13</v>
      </c>
      <c r="X244" s="16"/>
      <c r="Y244" s="19">
        <v>-0.12</v>
      </c>
      <c r="Z244" s="19">
        <v>-3677.45</v>
      </c>
      <c r="AA244" s="19">
        <v>-37.1</v>
      </c>
      <c r="AB244" s="19">
        <v>-3.96</v>
      </c>
      <c r="AC244" s="19">
        <v>-1.13</v>
      </c>
      <c r="AD244" s="19">
        <v>-0.15</v>
      </c>
      <c r="AE244" s="19">
        <v>-126.76</v>
      </c>
      <c r="AF244" s="19">
        <v>-0.03</v>
      </c>
      <c r="AG244" s="19">
        <v>-0.21</v>
      </c>
      <c r="AH244" s="19">
        <v>-0.04</v>
      </c>
      <c r="AI244" s="16"/>
      <c r="AJ244" s="19">
        <v>-0.09</v>
      </c>
      <c r="AK244" s="19">
        <v>-808.81</v>
      </c>
      <c r="AL244" s="19">
        <v>-0.07</v>
      </c>
      <c r="AM244" s="19">
        <v>-15.52</v>
      </c>
      <c r="AN244" s="19">
        <v>-0.02</v>
      </c>
      <c r="AO244" s="19">
        <v>-1640.73</v>
      </c>
      <c r="AP244" s="19">
        <v>-163.81</v>
      </c>
      <c r="AQ244" s="19">
        <v>-0.14</v>
      </c>
      <c r="AR244" s="19">
        <v>-0.23</v>
      </c>
      <c r="AS244" s="19">
        <v>-0.17</v>
      </c>
      <c r="AT244" s="19">
        <v>-672.86</v>
      </c>
      <c r="AU244" s="19">
        <v>-1.45</v>
      </c>
      <c r="AV244" s="16"/>
      <c r="AW244" s="36">
        <v>-14787.11</v>
      </c>
    </row>
    <row r="245" spans="1:49" ht="15">
      <c r="A245" s="30" t="str">
        <f t="shared" si="4"/>
        <v>ZUSZ0030500000</v>
      </c>
      <c r="B245" s="26" t="s">
        <v>313</v>
      </c>
      <c r="C245" s="14" t="s">
        <v>314</v>
      </c>
      <c r="D245" s="19">
        <v>1221329.64</v>
      </c>
      <c r="E245" s="19">
        <v>185.05</v>
      </c>
      <c r="F245" s="19">
        <v>16337.93</v>
      </c>
      <c r="G245" s="19">
        <v>15661.41</v>
      </c>
      <c r="H245" s="19">
        <v>110228.89</v>
      </c>
      <c r="I245" s="19">
        <v>30830.42</v>
      </c>
      <c r="J245" s="19">
        <v>29683.66</v>
      </c>
      <c r="K245" s="19">
        <v>20058.98</v>
      </c>
      <c r="L245" s="19">
        <v>11981.31</v>
      </c>
      <c r="M245" s="19">
        <v>103001.81</v>
      </c>
      <c r="N245" s="19">
        <v>12042.31</v>
      </c>
      <c r="O245" s="19">
        <v>21578.8</v>
      </c>
      <c r="P245" s="19">
        <v>71276.43</v>
      </c>
      <c r="Q245" s="19">
        <v>71333.81</v>
      </c>
      <c r="R245" s="19">
        <v>94084.6</v>
      </c>
      <c r="S245" s="19">
        <v>361347.64</v>
      </c>
      <c r="T245" s="19">
        <v>28406.48</v>
      </c>
      <c r="U245" s="19">
        <v>77143.63</v>
      </c>
      <c r="V245" s="19">
        <v>44274.97</v>
      </c>
      <c r="W245" s="19">
        <v>0.16</v>
      </c>
      <c r="X245" s="19">
        <v>27266.1</v>
      </c>
      <c r="Y245" s="19">
        <v>26811.07</v>
      </c>
      <c r="Z245" s="19">
        <v>60826.12</v>
      </c>
      <c r="AA245" s="19">
        <v>44269.6</v>
      </c>
      <c r="AB245" s="19">
        <v>16156.62</v>
      </c>
      <c r="AC245" s="19">
        <v>78197.01</v>
      </c>
      <c r="AD245" s="19">
        <v>119742.54</v>
      </c>
      <c r="AE245" s="19">
        <v>22017.99</v>
      </c>
      <c r="AF245" s="19">
        <v>30715.83</v>
      </c>
      <c r="AG245" s="19">
        <v>48683.52</v>
      </c>
      <c r="AH245" s="19">
        <v>10155.64</v>
      </c>
      <c r="AI245" s="19">
        <v>9693.67</v>
      </c>
      <c r="AJ245" s="19">
        <v>0.18</v>
      </c>
      <c r="AK245" s="19">
        <v>777045.55</v>
      </c>
      <c r="AL245" s="19">
        <v>12867.97</v>
      </c>
      <c r="AM245" s="19">
        <v>16637.5</v>
      </c>
      <c r="AN245" s="19">
        <v>43804.06</v>
      </c>
      <c r="AO245" s="19">
        <v>192873.29</v>
      </c>
      <c r="AP245" s="19">
        <v>0.16</v>
      </c>
      <c r="AQ245" s="19">
        <v>66884.07</v>
      </c>
      <c r="AR245" s="19">
        <v>94413.35</v>
      </c>
      <c r="AS245" s="19">
        <v>41605.09</v>
      </c>
      <c r="AT245" s="19">
        <v>64683.14</v>
      </c>
      <c r="AU245" s="19">
        <v>5.48</v>
      </c>
      <c r="AV245" s="19">
        <v>3269.48</v>
      </c>
      <c r="AW245" s="36">
        <v>4149412.96</v>
      </c>
    </row>
    <row r="246" spans="1:49" ht="15">
      <c r="A246" s="30" t="str">
        <f t="shared" si="4"/>
        <v>ZUSZ0030501000</v>
      </c>
      <c r="B246" s="27" t="s">
        <v>468</v>
      </c>
      <c r="C246" s="21" t="s">
        <v>644</v>
      </c>
      <c r="D246" s="19">
        <v>769.47</v>
      </c>
      <c r="E246" s="16"/>
      <c r="F246" s="16"/>
      <c r="G246" s="16"/>
      <c r="H246" s="22">
        <v>0</v>
      </c>
      <c r="I246" s="16"/>
      <c r="J246" s="16"/>
      <c r="K246" s="16"/>
      <c r="L246" s="16"/>
      <c r="M246" s="16"/>
      <c r="N246" s="16"/>
      <c r="O246" s="16"/>
      <c r="P246" s="16"/>
      <c r="Q246" s="22">
        <v>0</v>
      </c>
      <c r="R246" s="16"/>
      <c r="S246" s="19">
        <v>2398.6</v>
      </c>
      <c r="T246" s="22">
        <v>0</v>
      </c>
      <c r="U246" s="16"/>
      <c r="V246" s="16"/>
      <c r="W246" s="16"/>
      <c r="X246" s="16"/>
      <c r="Y246" s="16"/>
      <c r="Z246" s="22">
        <v>0</v>
      </c>
      <c r="AA246" s="16"/>
      <c r="AB246" s="22">
        <v>0</v>
      </c>
      <c r="AC246" s="22">
        <v>0</v>
      </c>
      <c r="AD246" s="16"/>
      <c r="AE246" s="16"/>
      <c r="AF246" s="16"/>
      <c r="AG246" s="16"/>
      <c r="AH246" s="22">
        <v>0</v>
      </c>
      <c r="AI246" s="16"/>
      <c r="AJ246" s="16"/>
      <c r="AK246" s="16"/>
      <c r="AL246" s="19">
        <v>2258.28</v>
      </c>
      <c r="AM246" s="16"/>
      <c r="AN246" s="16"/>
      <c r="AO246" s="16"/>
      <c r="AP246" s="16"/>
      <c r="AQ246" s="19">
        <v>600</v>
      </c>
      <c r="AR246" s="22">
        <v>0</v>
      </c>
      <c r="AS246" s="16"/>
      <c r="AT246" s="22">
        <v>0</v>
      </c>
      <c r="AU246" s="16"/>
      <c r="AV246" s="16"/>
      <c r="AW246" s="36">
        <v>6026.35</v>
      </c>
    </row>
    <row r="247" spans="1:49" ht="15">
      <c r="A247" s="30" t="str">
        <f t="shared" si="4"/>
        <v>ZUSZ/75101</v>
      </c>
      <c r="B247" s="28" t="s">
        <v>645</v>
      </c>
      <c r="C247" s="21" t="s">
        <v>646</v>
      </c>
      <c r="D247" s="22">
        <v>0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22">
        <v>0</v>
      </c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7">
        <v>0</v>
      </c>
    </row>
    <row r="248" spans="1:49" ht="15">
      <c r="A248" s="30" t="str">
        <f t="shared" si="4"/>
        <v>ZUSZ/75103</v>
      </c>
      <c r="B248" s="28" t="s">
        <v>647</v>
      </c>
      <c r="C248" s="21" t="s">
        <v>12</v>
      </c>
      <c r="D248" s="19">
        <v>769.47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36">
        <v>769.47</v>
      </c>
    </row>
    <row r="249" spans="1:49" ht="15">
      <c r="A249" s="30" t="str">
        <f t="shared" si="4"/>
        <v>ZUSZ/75110</v>
      </c>
      <c r="B249" s="28" t="s">
        <v>1405</v>
      </c>
      <c r="C249" s="21" t="s">
        <v>1406</v>
      </c>
      <c r="D249" s="16"/>
      <c r="E249" s="16"/>
      <c r="F249" s="16"/>
      <c r="G249" s="16"/>
      <c r="H249" s="22">
        <v>0</v>
      </c>
      <c r="I249" s="16"/>
      <c r="J249" s="16"/>
      <c r="K249" s="16"/>
      <c r="L249" s="16"/>
      <c r="M249" s="16"/>
      <c r="N249" s="16"/>
      <c r="O249" s="16"/>
      <c r="P249" s="16"/>
      <c r="Q249" s="22">
        <v>0</v>
      </c>
      <c r="R249" s="16"/>
      <c r="S249" s="19">
        <v>2398.6</v>
      </c>
      <c r="T249" s="22">
        <v>0</v>
      </c>
      <c r="U249" s="16"/>
      <c r="V249" s="16"/>
      <c r="W249" s="16"/>
      <c r="X249" s="16"/>
      <c r="Y249" s="16"/>
      <c r="Z249" s="22">
        <v>0</v>
      </c>
      <c r="AA249" s="16"/>
      <c r="AB249" s="22">
        <v>0</v>
      </c>
      <c r="AC249" s="22">
        <v>0</v>
      </c>
      <c r="AD249" s="16"/>
      <c r="AE249" s="16"/>
      <c r="AF249" s="16"/>
      <c r="AG249" s="16"/>
      <c r="AH249" s="22">
        <v>0</v>
      </c>
      <c r="AI249" s="16"/>
      <c r="AJ249" s="16"/>
      <c r="AK249" s="16"/>
      <c r="AL249" s="19">
        <v>2258.28</v>
      </c>
      <c r="AM249" s="16"/>
      <c r="AN249" s="16"/>
      <c r="AO249" s="16"/>
      <c r="AP249" s="16"/>
      <c r="AQ249" s="19">
        <v>600</v>
      </c>
      <c r="AR249" s="22">
        <v>0</v>
      </c>
      <c r="AS249" s="16"/>
      <c r="AT249" s="22">
        <v>0</v>
      </c>
      <c r="AU249" s="16"/>
      <c r="AV249" s="16"/>
      <c r="AW249" s="36">
        <v>5256.88</v>
      </c>
    </row>
    <row r="250" spans="1:49" ht="15">
      <c r="A250" s="30" t="str">
        <f t="shared" si="4"/>
        <v>ZUSZ0030502000</v>
      </c>
      <c r="B250" s="27" t="s">
        <v>315</v>
      </c>
      <c r="C250" s="21" t="s">
        <v>316</v>
      </c>
      <c r="D250" s="19">
        <v>26855.16</v>
      </c>
      <c r="E250" s="16"/>
      <c r="F250" s="16"/>
      <c r="G250" s="16"/>
      <c r="H250" s="19">
        <v>14467.42</v>
      </c>
      <c r="I250" s="16"/>
      <c r="J250" s="19">
        <v>900</v>
      </c>
      <c r="K250" s="19">
        <v>3785.93</v>
      </c>
      <c r="L250" s="19">
        <v>10060.56</v>
      </c>
      <c r="M250" s="19">
        <v>2720</v>
      </c>
      <c r="N250" s="19">
        <v>3216</v>
      </c>
      <c r="O250" s="19">
        <v>2708.42</v>
      </c>
      <c r="P250" s="22">
        <v>0</v>
      </c>
      <c r="Q250" s="19">
        <v>52113.33</v>
      </c>
      <c r="R250" s="19">
        <v>94084.43</v>
      </c>
      <c r="S250" s="19">
        <v>348051.15</v>
      </c>
      <c r="T250" s="19">
        <v>3480</v>
      </c>
      <c r="U250" s="19">
        <v>9527.34</v>
      </c>
      <c r="V250" s="19">
        <v>885.6</v>
      </c>
      <c r="W250" s="16"/>
      <c r="X250" s="16"/>
      <c r="Y250" s="19">
        <v>13.81</v>
      </c>
      <c r="Z250" s="19">
        <v>30098.01</v>
      </c>
      <c r="AA250" s="22">
        <v>0</v>
      </c>
      <c r="AB250" s="16"/>
      <c r="AC250" s="19">
        <v>5582.8</v>
      </c>
      <c r="AD250" s="16"/>
      <c r="AE250" s="19">
        <v>3046.54</v>
      </c>
      <c r="AF250" s="16"/>
      <c r="AG250" s="16"/>
      <c r="AH250" s="19">
        <v>4372</v>
      </c>
      <c r="AI250" s="19">
        <v>1429.13</v>
      </c>
      <c r="AJ250" s="16"/>
      <c r="AK250" s="16"/>
      <c r="AL250" s="16"/>
      <c r="AM250" s="19">
        <v>11.68</v>
      </c>
      <c r="AN250" s="19">
        <v>22339.26</v>
      </c>
      <c r="AO250" s="19">
        <v>86468.33</v>
      </c>
      <c r="AP250" s="16"/>
      <c r="AQ250" s="16"/>
      <c r="AR250" s="22">
        <v>0</v>
      </c>
      <c r="AS250" s="19">
        <v>3911.91</v>
      </c>
      <c r="AT250" s="19">
        <v>2376.09</v>
      </c>
      <c r="AU250" s="16"/>
      <c r="AV250" s="19">
        <v>690</v>
      </c>
      <c r="AW250" s="36">
        <v>733194.9</v>
      </c>
    </row>
    <row r="251" spans="1:49" ht="15">
      <c r="A251" s="30" t="str">
        <f t="shared" si="4"/>
        <v>ZUSZ/75400</v>
      </c>
      <c r="B251" s="28" t="s">
        <v>1407</v>
      </c>
      <c r="C251" s="21" t="s">
        <v>1408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22">
        <v>0</v>
      </c>
      <c r="AS251" s="16"/>
      <c r="AT251" s="16"/>
      <c r="AU251" s="16"/>
      <c r="AV251" s="16"/>
      <c r="AW251" s="17">
        <v>0</v>
      </c>
    </row>
    <row r="252" spans="1:49" ht="15">
      <c r="A252" s="30" t="str">
        <f t="shared" si="4"/>
        <v>ZUSZ/75401</v>
      </c>
      <c r="B252" s="28" t="s">
        <v>317</v>
      </c>
      <c r="C252" s="21" t="s">
        <v>318</v>
      </c>
      <c r="D252" s="19">
        <v>26855.16</v>
      </c>
      <c r="E252" s="16"/>
      <c r="F252" s="16"/>
      <c r="G252" s="16"/>
      <c r="H252" s="16"/>
      <c r="I252" s="16"/>
      <c r="J252" s="16"/>
      <c r="K252" s="16"/>
      <c r="L252" s="19">
        <v>8661.82</v>
      </c>
      <c r="M252" s="16"/>
      <c r="N252" s="16"/>
      <c r="O252" s="16"/>
      <c r="P252" s="22">
        <v>0</v>
      </c>
      <c r="Q252" s="19">
        <v>5212.58</v>
      </c>
      <c r="R252" s="16"/>
      <c r="S252" s="16"/>
      <c r="T252" s="16"/>
      <c r="U252" s="16"/>
      <c r="V252" s="16"/>
      <c r="W252" s="16"/>
      <c r="X252" s="16"/>
      <c r="Y252" s="19">
        <v>13.81</v>
      </c>
      <c r="Z252" s="19">
        <v>11728.69</v>
      </c>
      <c r="AA252" s="22">
        <v>0</v>
      </c>
      <c r="AB252" s="16"/>
      <c r="AC252" s="16"/>
      <c r="AD252" s="16"/>
      <c r="AE252" s="16"/>
      <c r="AF252" s="16"/>
      <c r="AG252" s="16"/>
      <c r="AH252" s="16"/>
      <c r="AI252" s="19">
        <v>1429.13</v>
      </c>
      <c r="AJ252" s="16"/>
      <c r="AK252" s="16"/>
      <c r="AL252" s="16"/>
      <c r="AM252" s="19">
        <v>11.68</v>
      </c>
      <c r="AN252" s="19">
        <v>22339.26</v>
      </c>
      <c r="AO252" s="16"/>
      <c r="AP252" s="16"/>
      <c r="AQ252" s="16"/>
      <c r="AR252" s="16"/>
      <c r="AS252" s="19">
        <v>3562.47</v>
      </c>
      <c r="AT252" s="16"/>
      <c r="AU252" s="16"/>
      <c r="AV252" s="16"/>
      <c r="AW252" s="36">
        <v>79814.6</v>
      </c>
    </row>
    <row r="253" spans="1:49" ht="15">
      <c r="A253" s="30" t="str">
        <f t="shared" si="4"/>
        <v>ZUSZ/75402</v>
      </c>
      <c r="B253" s="28" t="s">
        <v>1409</v>
      </c>
      <c r="C253" s="21" t="s">
        <v>1410</v>
      </c>
      <c r="D253" s="16"/>
      <c r="E253" s="16"/>
      <c r="F253" s="16"/>
      <c r="G253" s="16"/>
      <c r="H253" s="19">
        <v>14467.42</v>
      </c>
      <c r="I253" s="16"/>
      <c r="J253" s="19">
        <v>900</v>
      </c>
      <c r="K253" s="19">
        <v>3785.93</v>
      </c>
      <c r="L253" s="19">
        <v>1398.74</v>
      </c>
      <c r="M253" s="19">
        <v>2720</v>
      </c>
      <c r="N253" s="19">
        <v>3216</v>
      </c>
      <c r="O253" s="19">
        <v>2708.42</v>
      </c>
      <c r="P253" s="16"/>
      <c r="Q253" s="19">
        <v>46900.75</v>
      </c>
      <c r="R253" s="19">
        <v>94084.43</v>
      </c>
      <c r="S253" s="19">
        <v>348051.15</v>
      </c>
      <c r="T253" s="19">
        <v>3480</v>
      </c>
      <c r="U253" s="19">
        <v>9527.34</v>
      </c>
      <c r="V253" s="19">
        <v>885.6</v>
      </c>
      <c r="W253" s="16"/>
      <c r="X253" s="16"/>
      <c r="Y253" s="16"/>
      <c r="Z253" s="19">
        <v>18369.32</v>
      </c>
      <c r="AA253" s="16"/>
      <c r="AB253" s="16"/>
      <c r="AC253" s="19">
        <v>5582.8</v>
      </c>
      <c r="AD253" s="16"/>
      <c r="AE253" s="19">
        <v>3046.54</v>
      </c>
      <c r="AF253" s="16"/>
      <c r="AG253" s="16"/>
      <c r="AH253" s="19">
        <v>4372</v>
      </c>
      <c r="AI253" s="16"/>
      <c r="AJ253" s="16"/>
      <c r="AK253" s="16"/>
      <c r="AL253" s="16"/>
      <c r="AM253" s="16"/>
      <c r="AN253" s="16"/>
      <c r="AO253" s="19">
        <v>86468.33</v>
      </c>
      <c r="AP253" s="16"/>
      <c r="AQ253" s="16"/>
      <c r="AR253" s="16"/>
      <c r="AS253" s="19">
        <v>349.44</v>
      </c>
      <c r="AT253" s="19">
        <v>2376.09</v>
      </c>
      <c r="AU253" s="16"/>
      <c r="AV253" s="19">
        <v>690</v>
      </c>
      <c r="AW253" s="36">
        <v>653380.3</v>
      </c>
    </row>
    <row r="254" spans="1:49" ht="15">
      <c r="A254" s="30" t="str">
        <f t="shared" si="4"/>
        <v>ZUSZ0030503000</v>
      </c>
      <c r="B254" s="27" t="s">
        <v>319</v>
      </c>
      <c r="C254" s="21" t="s">
        <v>320</v>
      </c>
      <c r="D254" s="19">
        <v>1193705.01</v>
      </c>
      <c r="E254" s="19">
        <v>185.05</v>
      </c>
      <c r="F254" s="19">
        <v>16337.93</v>
      </c>
      <c r="G254" s="19">
        <v>15661.41</v>
      </c>
      <c r="H254" s="19">
        <v>95761.47</v>
      </c>
      <c r="I254" s="19">
        <v>30830.42</v>
      </c>
      <c r="J254" s="19">
        <v>28783.66</v>
      </c>
      <c r="K254" s="19">
        <v>16273.05</v>
      </c>
      <c r="L254" s="19">
        <v>1920.75</v>
      </c>
      <c r="M254" s="19">
        <v>100281.81</v>
      </c>
      <c r="N254" s="19">
        <v>8826.31</v>
      </c>
      <c r="O254" s="19">
        <v>18870.38</v>
      </c>
      <c r="P254" s="19">
        <v>71276.43</v>
      </c>
      <c r="Q254" s="19">
        <v>19220.48</v>
      </c>
      <c r="R254" s="19">
        <v>0.17</v>
      </c>
      <c r="S254" s="19">
        <v>10897.89</v>
      </c>
      <c r="T254" s="19">
        <v>24926.48</v>
      </c>
      <c r="U254" s="19">
        <v>67616.29</v>
      </c>
      <c r="V254" s="19">
        <v>43389.37</v>
      </c>
      <c r="W254" s="19">
        <v>0.16</v>
      </c>
      <c r="X254" s="19">
        <v>27266.1</v>
      </c>
      <c r="Y254" s="19">
        <v>26797.26</v>
      </c>
      <c r="Z254" s="19">
        <v>30728.11</v>
      </c>
      <c r="AA254" s="19">
        <v>44269.6</v>
      </c>
      <c r="AB254" s="19">
        <v>16156.62</v>
      </c>
      <c r="AC254" s="19">
        <v>72614.21</v>
      </c>
      <c r="AD254" s="19">
        <v>119742.54</v>
      </c>
      <c r="AE254" s="19">
        <v>18971.45</v>
      </c>
      <c r="AF254" s="19">
        <v>30715.83</v>
      </c>
      <c r="AG254" s="19">
        <v>48683.52</v>
      </c>
      <c r="AH254" s="19">
        <v>5783.64</v>
      </c>
      <c r="AI254" s="19">
        <v>8264.54</v>
      </c>
      <c r="AJ254" s="19">
        <v>0.18</v>
      </c>
      <c r="AK254" s="19">
        <v>777045.55</v>
      </c>
      <c r="AL254" s="19">
        <v>10609.69</v>
      </c>
      <c r="AM254" s="19">
        <v>16625.82</v>
      </c>
      <c r="AN254" s="19">
        <v>21464.8</v>
      </c>
      <c r="AO254" s="19">
        <v>106404.96</v>
      </c>
      <c r="AP254" s="19">
        <v>0.16</v>
      </c>
      <c r="AQ254" s="19">
        <v>66284.07</v>
      </c>
      <c r="AR254" s="19">
        <v>94413.35</v>
      </c>
      <c r="AS254" s="19">
        <v>37693.18</v>
      </c>
      <c r="AT254" s="19">
        <v>62307.05</v>
      </c>
      <c r="AU254" s="19">
        <v>5.48</v>
      </c>
      <c r="AV254" s="19">
        <v>2579.48</v>
      </c>
      <c r="AW254" s="36">
        <v>3410191.71</v>
      </c>
    </row>
    <row r="255" spans="1:49" ht="15">
      <c r="A255" s="30" t="str">
        <f t="shared" si="4"/>
        <v>ZUSZ/75200</v>
      </c>
      <c r="B255" s="28" t="s">
        <v>1411</v>
      </c>
      <c r="C255" s="21" t="s">
        <v>1412</v>
      </c>
      <c r="D255" s="19">
        <v>2187.81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36">
        <v>2187.81</v>
      </c>
    </row>
    <row r="256" spans="1:49" ht="15">
      <c r="A256" s="30" t="str">
        <f t="shared" si="4"/>
        <v>ZUSZ/75201</v>
      </c>
      <c r="B256" s="28" t="s">
        <v>648</v>
      </c>
      <c r="C256" s="21" t="s">
        <v>649</v>
      </c>
      <c r="D256" s="19">
        <v>699774.51</v>
      </c>
      <c r="E256" s="16"/>
      <c r="F256" s="16"/>
      <c r="G256" s="16"/>
      <c r="H256" s="16"/>
      <c r="I256" s="16"/>
      <c r="J256" s="16"/>
      <c r="K256" s="16"/>
      <c r="L256" s="19">
        <v>1140.75</v>
      </c>
      <c r="M256" s="19">
        <v>70144.78</v>
      </c>
      <c r="N256" s="16"/>
      <c r="O256" s="16"/>
      <c r="P256" s="19">
        <v>61211.04</v>
      </c>
      <c r="Q256" s="16"/>
      <c r="R256" s="16"/>
      <c r="S256" s="19">
        <v>2925.16</v>
      </c>
      <c r="T256" s="16"/>
      <c r="U256" s="16"/>
      <c r="V256" s="19">
        <v>383.68</v>
      </c>
      <c r="W256" s="16"/>
      <c r="X256" s="16"/>
      <c r="Y256" s="16"/>
      <c r="Z256" s="16"/>
      <c r="AA256" s="16"/>
      <c r="AB256" s="16"/>
      <c r="AC256" s="16"/>
      <c r="AD256" s="19">
        <v>87122.75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9">
        <v>2475.99</v>
      </c>
      <c r="AS256" s="16"/>
      <c r="AT256" s="16"/>
      <c r="AU256" s="16"/>
      <c r="AV256" s="19">
        <v>2573.09</v>
      </c>
      <c r="AW256" s="36">
        <v>927751.75</v>
      </c>
    </row>
    <row r="257" spans="1:49" ht="15">
      <c r="A257" s="30" t="str">
        <f t="shared" si="4"/>
        <v>ZUSZ/75210</v>
      </c>
      <c r="B257" s="28" t="s">
        <v>1415</v>
      </c>
      <c r="C257" s="21" t="s">
        <v>1416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9">
        <v>486</v>
      </c>
      <c r="AA257" s="16"/>
      <c r="AB257" s="16"/>
      <c r="AC257" s="16"/>
      <c r="AD257" s="16"/>
      <c r="AE257" s="16"/>
      <c r="AF257" s="19">
        <v>776.05</v>
      </c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36">
        <v>1262.05</v>
      </c>
    </row>
    <row r="258" spans="1:49" ht="15">
      <c r="A258" s="30" t="str">
        <f t="shared" si="4"/>
        <v>ZUSZ/75510</v>
      </c>
      <c r="B258" s="28" t="s">
        <v>1002</v>
      </c>
      <c r="C258" s="21" t="s">
        <v>1003</v>
      </c>
      <c r="D258" s="19">
        <v>640</v>
      </c>
      <c r="E258" s="16"/>
      <c r="F258" s="16"/>
      <c r="G258" s="19">
        <v>9000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9">
        <v>0.16</v>
      </c>
      <c r="S258" s="16"/>
      <c r="T258" s="16"/>
      <c r="U258" s="16"/>
      <c r="V258" s="16"/>
      <c r="W258" s="22">
        <v>0</v>
      </c>
      <c r="X258" s="16"/>
      <c r="Y258" s="16"/>
      <c r="Z258" s="16"/>
      <c r="AA258" s="16"/>
      <c r="AB258" s="16"/>
      <c r="AC258" s="16"/>
      <c r="AD258" s="19">
        <v>4700</v>
      </c>
      <c r="AE258" s="22">
        <v>0</v>
      </c>
      <c r="AF258" s="19">
        <v>210</v>
      </c>
      <c r="AG258" s="16"/>
      <c r="AH258" s="16"/>
      <c r="AI258" s="16"/>
      <c r="AJ258" s="16"/>
      <c r="AK258" s="16"/>
      <c r="AL258" s="16"/>
      <c r="AM258" s="16"/>
      <c r="AN258" s="16"/>
      <c r="AO258" s="19">
        <v>58631.4</v>
      </c>
      <c r="AP258" s="16"/>
      <c r="AQ258" s="16"/>
      <c r="AR258" s="19">
        <v>12029.26</v>
      </c>
      <c r="AS258" s="16"/>
      <c r="AT258" s="16"/>
      <c r="AU258" s="16"/>
      <c r="AV258" s="22">
        <v>0</v>
      </c>
      <c r="AW258" s="36">
        <v>85210.82</v>
      </c>
    </row>
    <row r="259" spans="1:49" ht="15">
      <c r="A259" s="30" t="str">
        <f t="shared" si="4"/>
        <v>ZUSZ/75511</v>
      </c>
      <c r="B259" s="28" t="s">
        <v>1419</v>
      </c>
      <c r="C259" s="21" t="s">
        <v>1420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9">
        <v>4717.48</v>
      </c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9">
        <v>20.43</v>
      </c>
      <c r="AI259" s="16"/>
      <c r="AJ259" s="16"/>
      <c r="AK259" s="16"/>
      <c r="AL259" s="19">
        <v>44.4</v>
      </c>
      <c r="AM259" s="16"/>
      <c r="AN259" s="16"/>
      <c r="AO259" s="19">
        <v>300</v>
      </c>
      <c r="AP259" s="16"/>
      <c r="AQ259" s="19">
        <v>287.5</v>
      </c>
      <c r="AR259" s="16"/>
      <c r="AS259" s="16"/>
      <c r="AT259" s="16"/>
      <c r="AU259" s="16"/>
      <c r="AV259" s="22">
        <v>0</v>
      </c>
      <c r="AW259" s="36">
        <v>5369.81</v>
      </c>
    </row>
    <row r="260" spans="1:49" ht="15">
      <c r="A260" s="30" t="str">
        <f t="shared" si="4"/>
        <v>ZUSZ/75520</v>
      </c>
      <c r="B260" s="28" t="s">
        <v>650</v>
      </c>
      <c r="C260" s="21" t="s">
        <v>651</v>
      </c>
      <c r="D260" s="19">
        <v>134969.46</v>
      </c>
      <c r="E260" s="16"/>
      <c r="F260" s="19">
        <v>16337.8</v>
      </c>
      <c r="G260" s="19">
        <v>6661.33</v>
      </c>
      <c r="H260" s="19">
        <v>95761.47</v>
      </c>
      <c r="I260" s="19">
        <v>28054.43</v>
      </c>
      <c r="J260" s="19">
        <v>27382.3</v>
      </c>
      <c r="K260" s="19">
        <v>16273</v>
      </c>
      <c r="L260" s="19">
        <v>780</v>
      </c>
      <c r="M260" s="19">
        <v>30136.84</v>
      </c>
      <c r="N260" s="19">
        <v>8826.25</v>
      </c>
      <c r="O260" s="19">
        <v>14152.81</v>
      </c>
      <c r="P260" s="19">
        <v>10065.33</v>
      </c>
      <c r="Q260" s="19">
        <v>16252.34</v>
      </c>
      <c r="R260" s="16"/>
      <c r="S260" s="19">
        <v>7936.62</v>
      </c>
      <c r="T260" s="19">
        <v>14695.1</v>
      </c>
      <c r="U260" s="19">
        <v>29129.34</v>
      </c>
      <c r="V260" s="19">
        <v>37720.3</v>
      </c>
      <c r="W260" s="16"/>
      <c r="X260" s="19">
        <v>20971.91</v>
      </c>
      <c r="Y260" s="19">
        <v>24938</v>
      </c>
      <c r="Z260" s="19">
        <v>30242</v>
      </c>
      <c r="AA260" s="19">
        <v>44269.6</v>
      </c>
      <c r="AB260" s="19">
        <v>16152.63</v>
      </c>
      <c r="AC260" s="19">
        <v>69517.26</v>
      </c>
      <c r="AD260" s="19">
        <v>27691.6</v>
      </c>
      <c r="AE260" s="19">
        <v>18971.4</v>
      </c>
      <c r="AF260" s="19">
        <v>29729.65</v>
      </c>
      <c r="AG260" s="19">
        <v>48683.12</v>
      </c>
      <c r="AH260" s="19">
        <v>5763.17</v>
      </c>
      <c r="AI260" s="19">
        <v>8264.54</v>
      </c>
      <c r="AJ260" s="16"/>
      <c r="AK260" s="19">
        <v>44128.89</v>
      </c>
      <c r="AL260" s="19">
        <v>9965.2</v>
      </c>
      <c r="AM260" s="19">
        <v>16201.02</v>
      </c>
      <c r="AN260" s="19">
        <v>21116.53</v>
      </c>
      <c r="AO260" s="19">
        <v>47473.48</v>
      </c>
      <c r="AP260" s="16"/>
      <c r="AQ260" s="19">
        <v>15366.4</v>
      </c>
      <c r="AR260" s="19">
        <v>78981.42</v>
      </c>
      <c r="AS260" s="19">
        <v>31467.85</v>
      </c>
      <c r="AT260" s="19">
        <v>62307</v>
      </c>
      <c r="AU260" s="16"/>
      <c r="AV260" s="16"/>
      <c r="AW260" s="36">
        <v>1167337.39</v>
      </c>
    </row>
    <row r="261" spans="1:49" ht="15">
      <c r="A261" s="30" t="str">
        <f t="shared" si="4"/>
        <v>ZUSZ/75530</v>
      </c>
      <c r="B261" s="28" t="s">
        <v>1421</v>
      </c>
      <c r="C261" s="21" t="s">
        <v>1422</v>
      </c>
      <c r="D261" s="16"/>
      <c r="E261" s="16"/>
      <c r="F261" s="16"/>
      <c r="G261" s="16"/>
      <c r="H261" s="16"/>
      <c r="I261" s="19">
        <v>75.77</v>
      </c>
      <c r="J261" s="19">
        <v>1400.99</v>
      </c>
      <c r="K261" s="16"/>
      <c r="L261" s="16"/>
      <c r="M261" s="16"/>
      <c r="N261" s="16"/>
      <c r="O261" s="16"/>
      <c r="P261" s="16"/>
      <c r="Q261" s="19">
        <v>2968.14</v>
      </c>
      <c r="R261" s="16"/>
      <c r="S261" s="16"/>
      <c r="T261" s="16"/>
      <c r="U261" s="19">
        <v>253.05</v>
      </c>
      <c r="V261" s="16"/>
      <c r="W261" s="16"/>
      <c r="X261" s="16"/>
      <c r="Y261" s="16"/>
      <c r="Z261" s="16"/>
      <c r="AA261" s="16"/>
      <c r="AB261" s="16"/>
      <c r="AC261" s="16"/>
      <c r="AD261" s="19">
        <v>227.31</v>
      </c>
      <c r="AE261" s="16"/>
      <c r="AF261" s="16"/>
      <c r="AG261" s="16"/>
      <c r="AH261" s="16"/>
      <c r="AI261" s="16"/>
      <c r="AJ261" s="16"/>
      <c r="AK261" s="19">
        <v>74.18</v>
      </c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36">
        <v>4999.44</v>
      </c>
    </row>
    <row r="262" spans="1:49" ht="15">
      <c r="A262" s="30" t="str">
        <f t="shared" si="4"/>
        <v>ZUSZ/75590</v>
      </c>
      <c r="B262" s="28" t="s">
        <v>1423</v>
      </c>
      <c r="C262" s="21" t="s">
        <v>1424</v>
      </c>
      <c r="D262" s="19">
        <v>20557.84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9">
        <v>600</v>
      </c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9">
        <v>348</v>
      </c>
      <c r="AO262" s="16"/>
      <c r="AP262" s="16"/>
      <c r="AQ262" s="16"/>
      <c r="AR262" s="16"/>
      <c r="AS262" s="16"/>
      <c r="AT262" s="16"/>
      <c r="AU262" s="16"/>
      <c r="AV262" s="16"/>
      <c r="AW262" s="36">
        <v>21505.84</v>
      </c>
    </row>
    <row r="263" spans="1:49" ht="15">
      <c r="A263" s="30" t="str">
        <f t="shared" si="4"/>
        <v>ZUSZ/75600</v>
      </c>
      <c r="B263" s="28" t="s">
        <v>1425</v>
      </c>
      <c r="C263" s="21" t="s">
        <v>1426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9">
        <v>10231.23</v>
      </c>
      <c r="U263" s="19">
        <v>38188.22</v>
      </c>
      <c r="V263" s="19">
        <v>5285.34</v>
      </c>
      <c r="W263" s="16"/>
      <c r="X263" s="19">
        <v>6294.14</v>
      </c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9">
        <v>177.21</v>
      </c>
      <c r="AN263" s="16"/>
      <c r="AO263" s="16"/>
      <c r="AP263" s="16"/>
      <c r="AQ263" s="16"/>
      <c r="AR263" s="16"/>
      <c r="AS263" s="19">
        <v>6225.21</v>
      </c>
      <c r="AT263" s="16"/>
      <c r="AU263" s="16"/>
      <c r="AV263" s="16"/>
      <c r="AW263" s="36">
        <v>66401.35</v>
      </c>
    </row>
    <row r="264" spans="1:49" ht="15">
      <c r="A264" s="30" t="str">
        <f t="shared" si="4"/>
        <v>ZUSZ/75620</v>
      </c>
      <c r="B264" s="28" t="s">
        <v>652</v>
      </c>
      <c r="C264" s="21" t="s">
        <v>653</v>
      </c>
      <c r="D264" s="19">
        <v>61131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9">
        <v>50630</v>
      </c>
      <c r="AR264" s="16"/>
      <c r="AS264" s="16"/>
      <c r="AT264" s="16"/>
      <c r="AU264" s="16"/>
      <c r="AV264" s="16"/>
      <c r="AW264" s="36">
        <v>111761</v>
      </c>
    </row>
    <row r="265" spans="1:49" ht="15">
      <c r="A265" s="30" t="str">
        <f t="shared" si="4"/>
        <v>ZUSZ/75802</v>
      </c>
      <c r="B265" s="28" t="s">
        <v>1433</v>
      </c>
      <c r="C265" s="21" t="s">
        <v>1434</v>
      </c>
      <c r="D265" s="19">
        <v>200350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9">
        <v>732842.48</v>
      </c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36">
        <v>933192.48</v>
      </c>
    </row>
    <row r="266" spans="1:49" ht="15">
      <c r="A266" s="30" t="str">
        <f t="shared" si="4"/>
        <v>ZUSZ/75804</v>
      </c>
      <c r="B266" s="28" t="s">
        <v>1437</v>
      </c>
      <c r="C266" s="21" t="s">
        <v>1438</v>
      </c>
      <c r="D266" s="19">
        <v>73500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36">
        <v>73500</v>
      </c>
    </row>
    <row r="267" spans="1:49" ht="15">
      <c r="A267" s="30" t="str">
        <f t="shared" si="4"/>
        <v>ZUSZ/75900</v>
      </c>
      <c r="B267" s="28" t="s">
        <v>654</v>
      </c>
      <c r="C267" s="21" t="s">
        <v>655</v>
      </c>
      <c r="D267" s="19">
        <v>594.39</v>
      </c>
      <c r="E267" s="19">
        <v>185.05</v>
      </c>
      <c r="F267" s="19">
        <v>0.13</v>
      </c>
      <c r="G267" s="19">
        <v>0.08</v>
      </c>
      <c r="H267" s="16"/>
      <c r="I267" s="19">
        <v>2700.22</v>
      </c>
      <c r="J267" s="19">
        <v>0.37</v>
      </c>
      <c r="K267" s="19">
        <v>0.05</v>
      </c>
      <c r="L267" s="16"/>
      <c r="M267" s="19">
        <v>0.19</v>
      </c>
      <c r="N267" s="19">
        <v>0.06</v>
      </c>
      <c r="O267" s="19">
        <v>0.09</v>
      </c>
      <c r="P267" s="19">
        <v>0.06</v>
      </c>
      <c r="Q267" s="16"/>
      <c r="R267" s="19">
        <v>0.01</v>
      </c>
      <c r="S267" s="19">
        <v>36.11</v>
      </c>
      <c r="T267" s="19">
        <v>0.15</v>
      </c>
      <c r="U267" s="19">
        <v>45.68</v>
      </c>
      <c r="V267" s="19">
        <v>0.05</v>
      </c>
      <c r="W267" s="19">
        <v>0.16</v>
      </c>
      <c r="X267" s="19">
        <v>0.05</v>
      </c>
      <c r="Y267" s="19">
        <v>1859.26</v>
      </c>
      <c r="Z267" s="19">
        <v>0.11</v>
      </c>
      <c r="AA267" s="16"/>
      <c r="AB267" s="19">
        <v>3.99</v>
      </c>
      <c r="AC267" s="19">
        <v>2496.95</v>
      </c>
      <c r="AD267" s="19">
        <v>0.88</v>
      </c>
      <c r="AE267" s="19">
        <v>0.05</v>
      </c>
      <c r="AF267" s="19">
        <v>0.13</v>
      </c>
      <c r="AG267" s="19">
        <v>0.4</v>
      </c>
      <c r="AH267" s="19">
        <v>0.04</v>
      </c>
      <c r="AI267" s="16"/>
      <c r="AJ267" s="19">
        <v>0.18</v>
      </c>
      <c r="AK267" s="16"/>
      <c r="AL267" s="19">
        <v>600.09</v>
      </c>
      <c r="AM267" s="19">
        <v>247.59</v>
      </c>
      <c r="AN267" s="19">
        <v>0.27</v>
      </c>
      <c r="AO267" s="19">
        <v>0.08</v>
      </c>
      <c r="AP267" s="19">
        <v>0.16</v>
      </c>
      <c r="AQ267" s="19">
        <v>0.17</v>
      </c>
      <c r="AR267" s="19">
        <v>926.68</v>
      </c>
      <c r="AS267" s="19">
        <v>0.12</v>
      </c>
      <c r="AT267" s="19">
        <v>0.05</v>
      </c>
      <c r="AU267" s="19">
        <v>5.48</v>
      </c>
      <c r="AV267" s="19">
        <v>6.39</v>
      </c>
      <c r="AW267" s="36">
        <v>9711.97</v>
      </c>
    </row>
    <row r="268" spans="1:49" ht="15">
      <c r="A268" s="30" t="str">
        <f t="shared" si="4"/>
        <v>ZUSZ0030700000</v>
      </c>
      <c r="B268" s="26" t="s">
        <v>323</v>
      </c>
      <c r="C268" s="14" t="s">
        <v>324</v>
      </c>
      <c r="D268" s="19">
        <v>-10233.63</v>
      </c>
      <c r="E268" s="19">
        <v>-172.79</v>
      </c>
      <c r="F268" s="19">
        <v>-0.02</v>
      </c>
      <c r="G268" s="19">
        <v>-122.01</v>
      </c>
      <c r="H268" s="19">
        <v>-5823.01</v>
      </c>
      <c r="I268" s="16"/>
      <c r="J268" s="19">
        <v>-4355.26</v>
      </c>
      <c r="K268" s="19">
        <v>-6067.04</v>
      </c>
      <c r="L268" s="19">
        <v>-5830.75</v>
      </c>
      <c r="M268" s="19">
        <v>-98.7</v>
      </c>
      <c r="N268" s="19">
        <v>-0.08</v>
      </c>
      <c r="O268" s="19">
        <v>-5510.5</v>
      </c>
      <c r="P268" s="19">
        <v>-119.42</v>
      </c>
      <c r="Q268" s="19">
        <v>-12951.95</v>
      </c>
      <c r="R268" s="19">
        <v>-779.69</v>
      </c>
      <c r="S268" s="19">
        <v>-1380.27</v>
      </c>
      <c r="T268" s="19">
        <v>-124.41</v>
      </c>
      <c r="U268" s="19">
        <v>-15.83</v>
      </c>
      <c r="V268" s="19">
        <v>-109.5</v>
      </c>
      <c r="W268" s="19">
        <v>-33.23</v>
      </c>
      <c r="X268" s="19">
        <v>-115.6</v>
      </c>
      <c r="Y268" s="19">
        <v>-51.41</v>
      </c>
      <c r="Z268" s="19">
        <v>-7790.09</v>
      </c>
      <c r="AA268" s="19">
        <v>-9.91</v>
      </c>
      <c r="AB268" s="19">
        <v>-363.03</v>
      </c>
      <c r="AC268" s="19">
        <v>-337.6</v>
      </c>
      <c r="AD268" s="19">
        <v>-106.36</v>
      </c>
      <c r="AE268" s="19">
        <v>-8411.17</v>
      </c>
      <c r="AF268" s="19">
        <v>-6.48</v>
      </c>
      <c r="AG268" s="19">
        <v>-29.87</v>
      </c>
      <c r="AH268" s="19">
        <v>-0.02</v>
      </c>
      <c r="AI268" s="19">
        <v>-0.03</v>
      </c>
      <c r="AJ268" s="16"/>
      <c r="AK268" s="19">
        <v>-1591.98</v>
      </c>
      <c r="AL268" s="19">
        <v>-0.1</v>
      </c>
      <c r="AM268" s="16"/>
      <c r="AN268" s="19">
        <v>-764.67</v>
      </c>
      <c r="AO268" s="19">
        <v>-86697.2</v>
      </c>
      <c r="AP268" s="19">
        <v>-486.74</v>
      </c>
      <c r="AQ268" s="19">
        <v>-21.75</v>
      </c>
      <c r="AR268" s="19">
        <v>-363.87</v>
      </c>
      <c r="AS268" s="19">
        <v>-283.53</v>
      </c>
      <c r="AT268" s="19">
        <v>-6460.52</v>
      </c>
      <c r="AU268" s="19">
        <v>-25628251.68</v>
      </c>
      <c r="AV268" s="19">
        <v>-182.63</v>
      </c>
      <c r="AW268" s="36">
        <v>-25796054.33</v>
      </c>
    </row>
    <row r="269" spans="1:49" ht="15">
      <c r="A269" s="30" t="str">
        <f t="shared" si="4"/>
        <v>ZUSZ0030702000</v>
      </c>
      <c r="B269" s="27" t="s">
        <v>469</v>
      </c>
      <c r="C269" s="21" t="s">
        <v>656</v>
      </c>
      <c r="D269" s="19">
        <v>-8972.49</v>
      </c>
      <c r="E269" s="19">
        <v>-172.79</v>
      </c>
      <c r="F269" s="19">
        <v>-0.02</v>
      </c>
      <c r="G269" s="19">
        <v>-122.01</v>
      </c>
      <c r="H269" s="19">
        <v>-5823.01</v>
      </c>
      <c r="I269" s="16"/>
      <c r="J269" s="19">
        <v>-4355.26</v>
      </c>
      <c r="K269" s="19">
        <v>-6067.04</v>
      </c>
      <c r="L269" s="19">
        <v>-5830.75</v>
      </c>
      <c r="M269" s="19">
        <v>-98.7</v>
      </c>
      <c r="N269" s="19">
        <v>-0.08</v>
      </c>
      <c r="O269" s="19">
        <v>-5510.5</v>
      </c>
      <c r="P269" s="19">
        <v>-119.42</v>
      </c>
      <c r="Q269" s="19">
        <v>-12951.95</v>
      </c>
      <c r="R269" s="19">
        <v>-228.36</v>
      </c>
      <c r="S269" s="19">
        <v>-1380.27</v>
      </c>
      <c r="T269" s="19">
        <v>-124.41</v>
      </c>
      <c r="U269" s="19">
        <v>-15.83</v>
      </c>
      <c r="V269" s="19">
        <v>-109.5</v>
      </c>
      <c r="W269" s="19">
        <v>-33.23</v>
      </c>
      <c r="X269" s="19">
        <v>-115.6</v>
      </c>
      <c r="Y269" s="19">
        <v>-51.41</v>
      </c>
      <c r="Z269" s="19">
        <v>-7790.09</v>
      </c>
      <c r="AA269" s="19">
        <v>-9.91</v>
      </c>
      <c r="AB269" s="19">
        <v>-363.03</v>
      </c>
      <c r="AC269" s="19">
        <v>-337.49</v>
      </c>
      <c r="AD269" s="19">
        <v>-106.36</v>
      </c>
      <c r="AE269" s="19">
        <v>-8411.17</v>
      </c>
      <c r="AF269" s="19">
        <v>-6.48</v>
      </c>
      <c r="AG269" s="19">
        <v>-29.87</v>
      </c>
      <c r="AH269" s="19">
        <v>-0.02</v>
      </c>
      <c r="AI269" s="19">
        <v>-0.03</v>
      </c>
      <c r="AJ269" s="16"/>
      <c r="AK269" s="19">
        <v>-1591.98</v>
      </c>
      <c r="AL269" s="19">
        <v>-0.1</v>
      </c>
      <c r="AM269" s="16"/>
      <c r="AN269" s="19">
        <v>-764.67</v>
      </c>
      <c r="AO269" s="19">
        <v>-86697.2</v>
      </c>
      <c r="AP269" s="19">
        <v>-486.74</v>
      </c>
      <c r="AQ269" s="19">
        <v>-21.75</v>
      </c>
      <c r="AR269" s="19">
        <v>-363.87</v>
      </c>
      <c r="AS269" s="19">
        <v>-283.53</v>
      </c>
      <c r="AT269" s="19">
        <v>-6460.52</v>
      </c>
      <c r="AU269" s="19">
        <v>-21257251.68</v>
      </c>
      <c r="AV269" s="19">
        <v>-182.63</v>
      </c>
      <c r="AW269" s="36">
        <v>-21423241.75</v>
      </c>
    </row>
    <row r="270" spans="1:49" ht="15">
      <c r="A270" s="30" t="str">
        <f t="shared" si="4"/>
        <v>ZUSZ/72200</v>
      </c>
      <c r="B270" s="28" t="s">
        <v>657</v>
      </c>
      <c r="C270" s="21" t="s">
        <v>658</v>
      </c>
      <c r="D270" s="16"/>
      <c r="E270" s="16"/>
      <c r="F270" s="16"/>
      <c r="G270" s="16"/>
      <c r="H270" s="16"/>
      <c r="I270" s="16"/>
      <c r="J270" s="16"/>
      <c r="K270" s="22">
        <v>0</v>
      </c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9">
        <v>-4738732.93</v>
      </c>
      <c r="AV270" s="16"/>
      <c r="AW270" s="36">
        <v>-4738732.93</v>
      </c>
    </row>
    <row r="271" spans="1:49" ht="15">
      <c r="A271" s="30" t="str">
        <f t="shared" si="4"/>
        <v>ZUSZ/72201</v>
      </c>
      <c r="B271" s="28" t="s">
        <v>1439</v>
      </c>
      <c r="C271" s="21" t="s">
        <v>1440</v>
      </c>
      <c r="D271" s="19">
        <v>-1302.79</v>
      </c>
      <c r="E271" s="19">
        <v>-172.26</v>
      </c>
      <c r="F271" s="16"/>
      <c r="G271" s="16"/>
      <c r="H271" s="19">
        <v>-5816.84</v>
      </c>
      <c r="I271" s="16"/>
      <c r="J271" s="19">
        <v>-4353.05</v>
      </c>
      <c r="K271" s="19">
        <v>-6064.13</v>
      </c>
      <c r="L271" s="19">
        <v>-5827.5</v>
      </c>
      <c r="M271" s="19">
        <v>-98.21</v>
      </c>
      <c r="N271" s="16"/>
      <c r="O271" s="19">
        <v>-5486.48</v>
      </c>
      <c r="P271" s="19">
        <v>-118.74</v>
      </c>
      <c r="Q271" s="19">
        <v>-12948.66</v>
      </c>
      <c r="R271" s="19">
        <v>-57.47</v>
      </c>
      <c r="S271" s="19">
        <v>-1380</v>
      </c>
      <c r="T271" s="19">
        <v>-124.34</v>
      </c>
      <c r="U271" s="19">
        <v>-15.69</v>
      </c>
      <c r="V271" s="19">
        <v>-109.08</v>
      </c>
      <c r="W271" s="19">
        <v>-32.65</v>
      </c>
      <c r="X271" s="19">
        <v>-115.42</v>
      </c>
      <c r="Y271" s="19">
        <v>-51.04</v>
      </c>
      <c r="Z271" s="19">
        <v>-7789.98</v>
      </c>
      <c r="AA271" s="19">
        <v>-9.82</v>
      </c>
      <c r="AB271" s="16"/>
      <c r="AC271" s="19">
        <v>-336.52</v>
      </c>
      <c r="AD271" s="19">
        <v>-106.3</v>
      </c>
      <c r="AE271" s="19">
        <v>-8409.07</v>
      </c>
      <c r="AF271" s="19">
        <v>-6.48</v>
      </c>
      <c r="AG271" s="19">
        <v>-29.82</v>
      </c>
      <c r="AH271" s="16"/>
      <c r="AI271" s="16"/>
      <c r="AJ271" s="16"/>
      <c r="AK271" s="19">
        <v>-1431.87</v>
      </c>
      <c r="AL271" s="16"/>
      <c r="AM271" s="16"/>
      <c r="AN271" s="19">
        <v>-763.92</v>
      </c>
      <c r="AO271" s="19">
        <v>-86495.91</v>
      </c>
      <c r="AP271" s="16"/>
      <c r="AQ271" s="19">
        <v>-21.75</v>
      </c>
      <c r="AR271" s="19">
        <v>-363.85</v>
      </c>
      <c r="AS271" s="19">
        <v>-283.26</v>
      </c>
      <c r="AT271" s="19">
        <v>-6458.01</v>
      </c>
      <c r="AU271" s="16"/>
      <c r="AV271" s="19">
        <v>-182.6</v>
      </c>
      <c r="AW271" s="36">
        <v>-156763.51</v>
      </c>
    </row>
    <row r="272" spans="1:49" ht="15">
      <c r="A272" s="30" t="str">
        <f t="shared" si="4"/>
        <v>ZUSZ/72202</v>
      </c>
      <c r="B272" s="28" t="s">
        <v>659</v>
      </c>
      <c r="C272" s="21" t="s">
        <v>660</v>
      </c>
      <c r="D272" s="19">
        <v>-122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9">
        <v>-21.34</v>
      </c>
      <c r="P272" s="16"/>
      <c r="Q272" s="19">
        <v>-3.29</v>
      </c>
      <c r="R272" s="19">
        <v>-170.83</v>
      </c>
      <c r="S272" s="16"/>
      <c r="T272" s="16"/>
      <c r="U272" s="16"/>
      <c r="V272" s="16"/>
      <c r="W272" s="16"/>
      <c r="X272" s="16"/>
      <c r="Y272" s="16"/>
      <c r="Z272" s="19">
        <v>-0.02</v>
      </c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9">
        <v>-486.74</v>
      </c>
      <c r="AQ272" s="16"/>
      <c r="AR272" s="16"/>
      <c r="AS272" s="16"/>
      <c r="AT272" s="16"/>
      <c r="AU272" s="16"/>
      <c r="AV272" s="16"/>
      <c r="AW272" s="36">
        <v>-804.22</v>
      </c>
    </row>
    <row r="273" spans="1:49" ht="15">
      <c r="A273" s="30" t="str">
        <f t="shared" si="4"/>
        <v>ZUSZ/72210</v>
      </c>
      <c r="B273" s="28" t="s">
        <v>1441</v>
      </c>
      <c r="C273" s="21" t="s">
        <v>1442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9">
        <v>-647500</v>
      </c>
      <c r="AV273" s="16"/>
      <c r="AW273" s="36">
        <v>-647500</v>
      </c>
    </row>
    <row r="274" spans="1:49" ht="15">
      <c r="A274" s="30" t="str">
        <f t="shared" si="4"/>
        <v>ZUSZ/72230</v>
      </c>
      <c r="B274" s="28" t="s">
        <v>661</v>
      </c>
      <c r="C274" s="21" t="s">
        <v>662</v>
      </c>
      <c r="D274" s="19">
        <v>-7547.7</v>
      </c>
      <c r="E274" s="19">
        <v>-0.53</v>
      </c>
      <c r="F274" s="19">
        <v>-0.02</v>
      </c>
      <c r="G274" s="19">
        <v>-122.01</v>
      </c>
      <c r="H274" s="19">
        <v>-6.17</v>
      </c>
      <c r="I274" s="16"/>
      <c r="J274" s="19">
        <v>-2.21</v>
      </c>
      <c r="K274" s="19">
        <v>-2.91</v>
      </c>
      <c r="L274" s="19">
        <v>-3.25</v>
      </c>
      <c r="M274" s="19">
        <v>-0.49</v>
      </c>
      <c r="N274" s="19">
        <v>-0.08</v>
      </c>
      <c r="O274" s="19">
        <v>-2.68</v>
      </c>
      <c r="P274" s="19">
        <v>-0.68</v>
      </c>
      <c r="Q274" s="16"/>
      <c r="R274" s="19">
        <v>-0.06</v>
      </c>
      <c r="S274" s="19">
        <v>-0.27</v>
      </c>
      <c r="T274" s="19">
        <v>-0.07</v>
      </c>
      <c r="U274" s="19">
        <v>-0.14</v>
      </c>
      <c r="V274" s="19">
        <v>-0.42</v>
      </c>
      <c r="W274" s="19">
        <v>-0.58</v>
      </c>
      <c r="X274" s="19">
        <v>-0.18</v>
      </c>
      <c r="Y274" s="19">
        <v>-0.37</v>
      </c>
      <c r="Z274" s="19">
        <v>-0.09</v>
      </c>
      <c r="AA274" s="19">
        <v>-0.09</v>
      </c>
      <c r="AB274" s="19">
        <v>-363.03</v>
      </c>
      <c r="AC274" s="19">
        <v>-0.97</v>
      </c>
      <c r="AD274" s="19">
        <v>-0.06</v>
      </c>
      <c r="AE274" s="19">
        <v>-2.1</v>
      </c>
      <c r="AF274" s="16"/>
      <c r="AG274" s="19">
        <v>-0.05</v>
      </c>
      <c r="AH274" s="19">
        <v>-0.02</v>
      </c>
      <c r="AI274" s="19">
        <v>-0.03</v>
      </c>
      <c r="AJ274" s="16"/>
      <c r="AK274" s="19">
        <v>-160.11</v>
      </c>
      <c r="AL274" s="19">
        <v>-0.1</v>
      </c>
      <c r="AM274" s="16"/>
      <c r="AN274" s="19">
        <v>-0.75</v>
      </c>
      <c r="AO274" s="19">
        <v>-201.29</v>
      </c>
      <c r="AP274" s="16"/>
      <c r="AQ274" s="16"/>
      <c r="AR274" s="19">
        <v>-0.02</v>
      </c>
      <c r="AS274" s="19">
        <v>-0.27</v>
      </c>
      <c r="AT274" s="19">
        <v>-2.51</v>
      </c>
      <c r="AU274" s="19">
        <v>-27358.5</v>
      </c>
      <c r="AV274" s="19">
        <v>-0.03</v>
      </c>
      <c r="AW274" s="36">
        <v>-35780.84</v>
      </c>
    </row>
    <row r="275" spans="1:49" ht="15">
      <c r="A275" s="30" t="str">
        <f t="shared" si="4"/>
        <v>ZUSZ/72231</v>
      </c>
      <c r="B275" s="28" t="s">
        <v>1443</v>
      </c>
      <c r="C275" s="21" t="s">
        <v>1444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9">
        <v>-5673660.25</v>
      </c>
      <c r="AV275" s="16"/>
      <c r="AW275" s="36">
        <v>-5673660.25</v>
      </c>
    </row>
    <row r="276" spans="1:49" ht="15">
      <c r="A276" s="30" t="str">
        <f t="shared" si="4"/>
        <v>ZUSZ/72240</v>
      </c>
      <c r="B276" s="28" t="s">
        <v>663</v>
      </c>
      <c r="C276" s="21" t="s">
        <v>664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9">
        <v>-10170000</v>
      </c>
      <c r="AV276" s="16"/>
      <c r="AW276" s="36">
        <v>-10170000</v>
      </c>
    </row>
    <row r="277" spans="1:49" ht="15">
      <c r="A277" s="30" t="str">
        <f t="shared" si="4"/>
        <v>ZUSZ0030704000</v>
      </c>
      <c r="B277" s="27" t="s">
        <v>471</v>
      </c>
      <c r="C277" s="21" t="s">
        <v>1448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9">
        <v>-4371000</v>
      </c>
      <c r="AV277" s="16"/>
      <c r="AW277" s="36">
        <v>-4371000</v>
      </c>
    </row>
    <row r="278" spans="1:49" ht="15">
      <c r="A278" s="30" t="str">
        <f t="shared" si="4"/>
        <v>ZUSZ/72400</v>
      </c>
      <c r="B278" s="28" t="s">
        <v>1449</v>
      </c>
      <c r="C278" s="21" t="s">
        <v>1450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9">
        <v>-4371000</v>
      </c>
      <c r="AV278" s="16"/>
      <c r="AW278" s="36">
        <v>-4371000</v>
      </c>
    </row>
    <row r="279" spans="1:49" ht="15">
      <c r="A279" s="30" t="str">
        <f t="shared" si="4"/>
        <v>ZUSZ0030705000</v>
      </c>
      <c r="B279" s="27" t="s">
        <v>325</v>
      </c>
      <c r="C279" s="21" t="s">
        <v>326</v>
      </c>
      <c r="D279" s="19">
        <v>-1261.14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9">
        <v>-551.33</v>
      </c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9">
        <v>-0.11</v>
      </c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36">
        <v>-1812.58</v>
      </c>
    </row>
    <row r="280" spans="1:49" ht="15">
      <c r="A280" s="30" t="str">
        <f t="shared" si="4"/>
        <v>ZUSZ/72500</v>
      </c>
      <c r="B280" s="28" t="s">
        <v>327</v>
      </c>
      <c r="C280" s="21" t="s">
        <v>328</v>
      </c>
      <c r="D280" s="19">
        <v>-1261.14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9">
        <v>-0.11</v>
      </c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36">
        <v>-1261.25</v>
      </c>
    </row>
    <row r="281" spans="1:49" ht="15">
      <c r="A281" s="30" t="str">
        <f t="shared" si="4"/>
        <v>ZUSZ/72511</v>
      </c>
      <c r="B281" s="28" t="s">
        <v>1453</v>
      </c>
      <c r="C281" s="21" t="s">
        <v>1454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9">
        <v>-551.33</v>
      </c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36">
        <v>-551.33</v>
      </c>
    </row>
    <row r="282" spans="1:49" ht="15">
      <c r="A282" s="30" t="str">
        <f t="shared" si="4"/>
        <v>ZUSZ0030800000</v>
      </c>
      <c r="B282" s="26" t="s">
        <v>329</v>
      </c>
      <c r="C282" s="14" t="s">
        <v>330</v>
      </c>
      <c r="D282" s="19">
        <v>40429.32</v>
      </c>
      <c r="E282" s="16"/>
      <c r="F282" s="19">
        <v>3051.08</v>
      </c>
      <c r="G282" s="19">
        <v>3360.01</v>
      </c>
      <c r="H282" s="19">
        <v>27.78</v>
      </c>
      <c r="I282" s="19">
        <v>203.52</v>
      </c>
      <c r="J282" s="19">
        <v>534</v>
      </c>
      <c r="K282" s="19">
        <v>66.73</v>
      </c>
      <c r="L282" s="16"/>
      <c r="M282" s="19">
        <v>9740.1</v>
      </c>
      <c r="N282" s="16"/>
      <c r="O282" s="19">
        <v>21</v>
      </c>
      <c r="P282" s="16"/>
      <c r="Q282" s="16"/>
      <c r="R282" s="19">
        <v>3015</v>
      </c>
      <c r="S282" s="19">
        <v>0.05</v>
      </c>
      <c r="T282" s="19">
        <v>6</v>
      </c>
      <c r="U282" s="19">
        <v>10.27</v>
      </c>
      <c r="V282" s="16"/>
      <c r="W282" s="19">
        <v>64</v>
      </c>
      <c r="X282" s="19">
        <v>285.69</v>
      </c>
      <c r="Y282" s="19">
        <v>1.21</v>
      </c>
      <c r="Z282" s="19">
        <v>10</v>
      </c>
      <c r="AA282" s="16"/>
      <c r="AB282" s="16"/>
      <c r="AC282" s="19">
        <v>18</v>
      </c>
      <c r="AD282" s="19">
        <v>601.22</v>
      </c>
      <c r="AE282" s="16"/>
      <c r="AF282" s="16"/>
      <c r="AG282" s="16"/>
      <c r="AH282" s="16"/>
      <c r="AI282" s="19">
        <v>3797</v>
      </c>
      <c r="AJ282" s="16"/>
      <c r="AK282" s="19">
        <v>4919</v>
      </c>
      <c r="AL282" s="19">
        <v>71</v>
      </c>
      <c r="AM282" s="19">
        <v>166</v>
      </c>
      <c r="AN282" s="19">
        <v>166</v>
      </c>
      <c r="AO282" s="19">
        <v>33259.29</v>
      </c>
      <c r="AP282" s="16"/>
      <c r="AQ282" s="19">
        <v>1017.1</v>
      </c>
      <c r="AR282" s="19">
        <v>130</v>
      </c>
      <c r="AS282" s="16"/>
      <c r="AT282" s="19">
        <v>477</v>
      </c>
      <c r="AU282" s="19">
        <v>1337664.62</v>
      </c>
      <c r="AV282" s="19">
        <v>320</v>
      </c>
      <c r="AW282" s="36">
        <v>1443431.99</v>
      </c>
    </row>
    <row r="283" spans="1:49" ht="15">
      <c r="A283" s="30" t="str">
        <f t="shared" si="4"/>
        <v>ZUSZ0030801000</v>
      </c>
      <c r="B283" s="27" t="s">
        <v>472</v>
      </c>
      <c r="C283" s="21" t="s">
        <v>665</v>
      </c>
      <c r="D283" s="19">
        <v>752.22</v>
      </c>
      <c r="E283" s="16"/>
      <c r="F283" s="19">
        <v>3051.08</v>
      </c>
      <c r="G283" s="19">
        <v>3360.01</v>
      </c>
      <c r="H283" s="19">
        <v>27.78</v>
      </c>
      <c r="I283" s="19">
        <v>203.52</v>
      </c>
      <c r="J283" s="19">
        <v>534</v>
      </c>
      <c r="K283" s="19">
        <v>66.73</v>
      </c>
      <c r="L283" s="16"/>
      <c r="M283" s="19">
        <v>9740.1</v>
      </c>
      <c r="N283" s="16"/>
      <c r="O283" s="19">
        <v>21</v>
      </c>
      <c r="P283" s="16"/>
      <c r="Q283" s="16"/>
      <c r="R283" s="19">
        <v>3015</v>
      </c>
      <c r="S283" s="19">
        <v>0.05</v>
      </c>
      <c r="T283" s="19">
        <v>6</v>
      </c>
      <c r="U283" s="19">
        <v>10.27</v>
      </c>
      <c r="V283" s="16"/>
      <c r="W283" s="19">
        <v>64</v>
      </c>
      <c r="X283" s="19">
        <v>285.69</v>
      </c>
      <c r="Y283" s="19">
        <v>1.21</v>
      </c>
      <c r="Z283" s="19">
        <v>10</v>
      </c>
      <c r="AA283" s="16"/>
      <c r="AB283" s="16"/>
      <c r="AC283" s="19">
        <v>18</v>
      </c>
      <c r="AD283" s="19">
        <v>601.22</v>
      </c>
      <c r="AE283" s="16"/>
      <c r="AF283" s="16"/>
      <c r="AG283" s="16"/>
      <c r="AH283" s="16"/>
      <c r="AI283" s="19">
        <v>3797</v>
      </c>
      <c r="AJ283" s="16"/>
      <c r="AK283" s="19">
        <v>4919</v>
      </c>
      <c r="AL283" s="19">
        <v>71</v>
      </c>
      <c r="AM283" s="19">
        <v>166</v>
      </c>
      <c r="AN283" s="19">
        <v>166</v>
      </c>
      <c r="AO283" s="19">
        <v>25280.51</v>
      </c>
      <c r="AP283" s="16"/>
      <c r="AQ283" s="19">
        <v>1010</v>
      </c>
      <c r="AR283" s="19">
        <v>130</v>
      </c>
      <c r="AS283" s="16"/>
      <c r="AT283" s="19">
        <v>477</v>
      </c>
      <c r="AU283" s="19">
        <v>7664.62</v>
      </c>
      <c r="AV283" s="19">
        <v>320</v>
      </c>
      <c r="AW283" s="36">
        <v>65769.01</v>
      </c>
    </row>
    <row r="284" spans="1:49" ht="15">
      <c r="A284" s="30" t="str">
        <f t="shared" si="4"/>
        <v>ZUSZ/73200</v>
      </c>
      <c r="B284" s="28" t="s">
        <v>1004</v>
      </c>
      <c r="C284" s="21" t="s">
        <v>1005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9">
        <v>5</v>
      </c>
      <c r="P284" s="16"/>
      <c r="Q284" s="16"/>
      <c r="R284" s="16"/>
      <c r="S284" s="16"/>
      <c r="T284" s="16"/>
      <c r="U284" s="16"/>
      <c r="V284" s="16"/>
      <c r="W284" s="19">
        <v>64</v>
      </c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9">
        <v>3797</v>
      </c>
      <c r="AJ284" s="16"/>
      <c r="AK284" s="19">
        <v>2</v>
      </c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36">
        <v>3868</v>
      </c>
    </row>
    <row r="285" spans="1:49" ht="15">
      <c r="A285" s="30" t="str">
        <f t="shared" si="4"/>
        <v>ZUSZ/73210</v>
      </c>
      <c r="B285" s="28" t="s">
        <v>666</v>
      </c>
      <c r="C285" s="21" t="s">
        <v>667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9">
        <v>7664.62</v>
      </c>
      <c r="AV285" s="16"/>
      <c r="AW285" s="36">
        <v>7664.62</v>
      </c>
    </row>
    <row r="286" spans="1:49" ht="15">
      <c r="A286" s="30" t="str">
        <f t="shared" si="4"/>
        <v>ZUSZ/73230</v>
      </c>
      <c r="B286" s="28" t="s">
        <v>1006</v>
      </c>
      <c r="C286" s="21" t="s">
        <v>1007</v>
      </c>
      <c r="D286" s="16"/>
      <c r="E286" s="16"/>
      <c r="F286" s="19">
        <v>3051.08</v>
      </c>
      <c r="G286" s="19">
        <v>2299</v>
      </c>
      <c r="H286" s="16"/>
      <c r="I286" s="16"/>
      <c r="J286" s="19">
        <v>534</v>
      </c>
      <c r="K286" s="16"/>
      <c r="L286" s="16"/>
      <c r="M286" s="19">
        <v>9740.1</v>
      </c>
      <c r="N286" s="16"/>
      <c r="O286" s="19">
        <v>16</v>
      </c>
      <c r="P286" s="16"/>
      <c r="Q286" s="16"/>
      <c r="R286" s="16"/>
      <c r="S286" s="16"/>
      <c r="T286" s="19">
        <v>6</v>
      </c>
      <c r="U286" s="16"/>
      <c r="V286" s="16"/>
      <c r="W286" s="16"/>
      <c r="X286" s="19">
        <v>233.28</v>
      </c>
      <c r="Y286" s="16"/>
      <c r="Z286" s="19">
        <v>10</v>
      </c>
      <c r="AA286" s="16"/>
      <c r="AB286" s="16"/>
      <c r="AC286" s="19">
        <v>18</v>
      </c>
      <c r="AD286" s="19">
        <v>344</v>
      </c>
      <c r="AE286" s="16"/>
      <c r="AF286" s="16"/>
      <c r="AG286" s="16"/>
      <c r="AH286" s="16"/>
      <c r="AI286" s="16"/>
      <c r="AJ286" s="16"/>
      <c r="AK286" s="16"/>
      <c r="AL286" s="19">
        <v>71</v>
      </c>
      <c r="AM286" s="16"/>
      <c r="AN286" s="19">
        <v>166</v>
      </c>
      <c r="AO286" s="19">
        <v>716</v>
      </c>
      <c r="AP286" s="16"/>
      <c r="AQ286" s="19">
        <v>1010</v>
      </c>
      <c r="AR286" s="19">
        <v>130</v>
      </c>
      <c r="AS286" s="16"/>
      <c r="AT286" s="16"/>
      <c r="AU286" s="16"/>
      <c r="AV286" s="19">
        <v>320</v>
      </c>
      <c r="AW286" s="36">
        <v>18664.46</v>
      </c>
    </row>
    <row r="287" spans="1:49" ht="15">
      <c r="A287" s="30" t="str">
        <f t="shared" si="4"/>
        <v>ZUSZ/73231</v>
      </c>
      <c r="B287" s="28" t="s">
        <v>1008</v>
      </c>
      <c r="C287" s="21" t="s">
        <v>1009</v>
      </c>
      <c r="D287" s="16"/>
      <c r="E287" s="16"/>
      <c r="F287" s="16"/>
      <c r="G287" s="16"/>
      <c r="H287" s="19">
        <v>26</v>
      </c>
      <c r="I287" s="16"/>
      <c r="J287" s="16"/>
      <c r="K287" s="16"/>
      <c r="L287" s="16"/>
      <c r="M287" s="16"/>
      <c r="N287" s="16"/>
      <c r="O287" s="16"/>
      <c r="P287" s="16"/>
      <c r="Q287" s="16"/>
      <c r="R287" s="19">
        <v>3015</v>
      </c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36">
        <v>3041</v>
      </c>
    </row>
    <row r="288" spans="1:49" ht="15">
      <c r="A288" s="30" t="str">
        <f t="shared" si="4"/>
        <v>ZUSZ/73250</v>
      </c>
      <c r="B288" s="28" t="s">
        <v>1457</v>
      </c>
      <c r="C288" s="21" t="s">
        <v>1458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9">
        <v>3862</v>
      </c>
      <c r="AL288" s="16"/>
      <c r="AM288" s="16"/>
      <c r="AN288" s="16"/>
      <c r="AO288" s="16"/>
      <c r="AP288" s="16"/>
      <c r="AQ288" s="16"/>
      <c r="AR288" s="16"/>
      <c r="AS288" s="16"/>
      <c r="AT288" s="19">
        <v>477</v>
      </c>
      <c r="AU288" s="16"/>
      <c r="AV288" s="16"/>
      <c r="AW288" s="36">
        <v>4339</v>
      </c>
    </row>
    <row r="289" spans="1:49" ht="15">
      <c r="A289" s="30" t="str">
        <f t="shared" si="4"/>
        <v>ZUSZ/73251</v>
      </c>
      <c r="B289" s="28" t="s">
        <v>1459</v>
      </c>
      <c r="C289" s="21" t="s">
        <v>1460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9">
        <v>830</v>
      </c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36">
        <v>830</v>
      </c>
    </row>
    <row r="290" spans="1:49" ht="15">
      <c r="A290" s="30" t="str">
        <f t="shared" si="4"/>
        <v>ZUSZ/73252</v>
      </c>
      <c r="B290" s="28" t="s">
        <v>1461</v>
      </c>
      <c r="C290" s="21" t="s">
        <v>1462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9">
        <v>225</v>
      </c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36">
        <v>225</v>
      </c>
    </row>
    <row r="291" spans="1:49" ht="15">
      <c r="A291" s="30" t="str">
        <f t="shared" si="4"/>
        <v>ZUSZ/73253</v>
      </c>
      <c r="B291" s="28" t="s">
        <v>1463</v>
      </c>
      <c r="C291" s="21" t="s">
        <v>1464</v>
      </c>
      <c r="D291" s="16"/>
      <c r="E291" s="16"/>
      <c r="F291" s="16"/>
      <c r="G291" s="16"/>
      <c r="H291" s="16"/>
      <c r="I291" s="16"/>
      <c r="J291" s="22">
        <v>0</v>
      </c>
      <c r="K291" s="16"/>
      <c r="L291" s="16"/>
      <c r="M291" s="16"/>
      <c r="N291" s="16"/>
      <c r="O291" s="16"/>
      <c r="P291" s="16"/>
      <c r="Q291" s="16"/>
      <c r="R291" s="16"/>
      <c r="S291" s="19">
        <v>0.05</v>
      </c>
      <c r="T291" s="16"/>
      <c r="U291" s="16"/>
      <c r="V291" s="16"/>
      <c r="W291" s="16"/>
      <c r="X291" s="19">
        <v>0.14</v>
      </c>
      <c r="Y291" s="16"/>
      <c r="Z291" s="16"/>
      <c r="AA291" s="16"/>
      <c r="AB291" s="16"/>
      <c r="AC291" s="16"/>
      <c r="AD291" s="19">
        <v>257.22</v>
      </c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36">
        <v>257.41</v>
      </c>
    </row>
    <row r="292" spans="1:49" ht="15">
      <c r="A292" s="30" t="str">
        <f t="shared" si="4"/>
        <v>ZUSZ/73254</v>
      </c>
      <c r="B292" s="28" t="s">
        <v>668</v>
      </c>
      <c r="C292" s="21" t="s">
        <v>669</v>
      </c>
      <c r="D292" s="16"/>
      <c r="E292" s="16"/>
      <c r="F292" s="16"/>
      <c r="G292" s="16"/>
      <c r="H292" s="19">
        <v>1.78</v>
      </c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22">
        <v>0</v>
      </c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36">
        <v>1.78</v>
      </c>
    </row>
    <row r="293" spans="1:49" ht="15">
      <c r="A293" s="30" t="str">
        <f t="shared" si="4"/>
        <v>ZUSZ/73290</v>
      </c>
      <c r="B293" s="28" t="s">
        <v>670</v>
      </c>
      <c r="C293" s="21" t="s">
        <v>671</v>
      </c>
      <c r="D293" s="19">
        <v>752.22</v>
      </c>
      <c r="E293" s="16"/>
      <c r="F293" s="16"/>
      <c r="G293" s="19">
        <v>1061.01</v>
      </c>
      <c r="H293" s="16"/>
      <c r="I293" s="19">
        <v>203.52</v>
      </c>
      <c r="J293" s="16"/>
      <c r="K293" s="19">
        <v>66.73</v>
      </c>
      <c r="L293" s="16"/>
      <c r="M293" s="16"/>
      <c r="N293" s="16"/>
      <c r="O293" s="16"/>
      <c r="P293" s="16"/>
      <c r="Q293" s="16"/>
      <c r="R293" s="16"/>
      <c r="S293" s="16"/>
      <c r="T293" s="16"/>
      <c r="U293" s="19">
        <v>10.27</v>
      </c>
      <c r="V293" s="16"/>
      <c r="W293" s="16"/>
      <c r="X293" s="19">
        <v>52.27</v>
      </c>
      <c r="Y293" s="19">
        <v>1.21</v>
      </c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9">
        <v>166</v>
      </c>
      <c r="AN293" s="16"/>
      <c r="AO293" s="19">
        <v>24564.51</v>
      </c>
      <c r="AP293" s="16"/>
      <c r="AQ293" s="16"/>
      <c r="AR293" s="16"/>
      <c r="AS293" s="16"/>
      <c r="AT293" s="16"/>
      <c r="AU293" s="16"/>
      <c r="AV293" s="16"/>
      <c r="AW293" s="36">
        <v>26877.74</v>
      </c>
    </row>
    <row r="294" spans="1:49" ht="15">
      <c r="A294" s="30" t="str">
        <f t="shared" si="4"/>
        <v>ZUSZ0030803000</v>
      </c>
      <c r="B294" s="27" t="s">
        <v>474</v>
      </c>
      <c r="C294" s="21" t="s">
        <v>1012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9">
        <v>1330000</v>
      </c>
      <c r="AV294" s="16"/>
      <c r="AW294" s="36">
        <v>1330000</v>
      </c>
    </row>
    <row r="295" spans="1:49" ht="15">
      <c r="A295" s="30" t="str">
        <f t="shared" si="4"/>
        <v>ZUSZ/73400</v>
      </c>
      <c r="B295" s="28" t="s">
        <v>1013</v>
      </c>
      <c r="C295" s="21" t="s">
        <v>1014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9">
        <v>1330000</v>
      </c>
      <c r="AV295" s="16"/>
      <c r="AW295" s="36">
        <v>1330000</v>
      </c>
    </row>
    <row r="296" spans="1:49" ht="15">
      <c r="A296" s="30" t="str">
        <f t="shared" si="4"/>
        <v>ZUSZ0030804000</v>
      </c>
      <c r="B296" s="27" t="s">
        <v>331</v>
      </c>
      <c r="C296" s="21" t="s">
        <v>332</v>
      </c>
      <c r="D296" s="19">
        <v>39677.1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9">
        <v>7978.78</v>
      </c>
      <c r="AP296" s="16"/>
      <c r="AQ296" s="19">
        <v>7.1</v>
      </c>
      <c r="AR296" s="16"/>
      <c r="AS296" s="16"/>
      <c r="AT296" s="16"/>
      <c r="AU296" s="16"/>
      <c r="AV296" s="16"/>
      <c r="AW296" s="36">
        <v>47662.98</v>
      </c>
    </row>
    <row r="297" spans="1:49" ht="15">
      <c r="A297" s="30" t="str">
        <f t="shared" si="4"/>
        <v>ZUSZ/73500</v>
      </c>
      <c r="B297" s="28" t="s">
        <v>333</v>
      </c>
      <c r="C297" s="21" t="s">
        <v>334</v>
      </c>
      <c r="D297" s="19">
        <v>39677.1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9">
        <v>7978.78</v>
      </c>
      <c r="AP297" s="16"/>
      <c r="AQ297" s="16"/>
      <c r="AR297" s="16"/>
      <c r="AS297" s="16"/>
      <c r="AT297" s="16"/>
      <c r="AU297" s="16"/>
      <c r="AV297" s="16"/>
      <c r="AW297" s="36">
        <v>47655.88</v>
      </c>
    </row>
    <row r="298" spans="1:49" ht="15">
      <c r="A298" s="30" t="str">
        <f aca="true" t="shared" si="5" ref="A298:A361">LEFT(B298,14)</f>
        <v>ZUSZ/73511</v>
      </c>
      <c r="B298" s="28" t="s">
        <v>335</v>
      </c>
      <c r="C298" s="21" t="s">
        <v>336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9">
        <v>7.1</v>
      </c>
      <c r="AR298" s="16"/>
      <c r="AS298" s="16"/>
      <c r="AT298" s="16"/>
      <c r="AU298" s="16"/>
      <c r="AV298" s="16"/>
      <c r="AW298" s="36">
        <v>7.1</v>
      </c>
    </row>
    <row r="299" spans="1:49" ht="15">
      <c r="A299" s="30" t="str">
        <f t="shared" si="5"/>
        <v>ZUSZ0031000000</v>
      </c>
      <c r="B299" s="26" t="s">
        <v>475</v>
      </c>
      <c r="C299" s="14" t="s">
        <v>1015</v>
      </c>
      <c r="D299" s="16"/>
      <c r="E299" s="16"/>
      <c r="F299" s="16"/>
      <c r="G299" s="16"/>
      <c r="H299" s="16"/>
      <c r="I299" s="16"/>
      <c r="J299" s="16"/>
      <c r="K299" s="16"/>
      <c r="L299" s="19">
        <v>369</v>
      </c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9">
        <v>1000</v>
      </c>
      <c r="AC299" s="16"/>
      <c r="AD299" s="16"/>
      <c r="AE299" s="16"/>
      <c r="AF299" s="16"/>
      <c r="AG299" s="16"/>
      <c r="AH299" s="16"/>
      <c r="AI299" s="16"/>
      <c r="AJ299" s="19">
        <v>-500</v>
      </c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36">
        <v>869</v>
      </c>
    </row>
    <row r="300" spans="1:49" ht="15">
      <c r="A300" s="30" t="str">
        <f t="shared" si="5"/>
        <v>ZUSZ0031001000</v>
      </c>
      <c r="B300" s="27" t="s">
        <v>476</v>
      </c>
      <c r="C300" s="21" t="s">
        <v>1470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9">
        <v>-500</v>
      </c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36">
        <v>-500</v>
      </c>
    </row>
    <row r="301" spans="1:49" ht="15">
      <c r="A301" s="30" t="str">
        <f t="shared" si="5"/>
        <v>ZUSZ/77010</v>
      </c>
      <c r="B301" s="28" t="s">
        <v>1471</v>
      </c>
      <c r="C301" s="21" t="s">
        <v>1472</v>
      </c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9">
        <v>-500</v>
      </c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36">
        <v>-500</v>
      </c>
    </row>
    <row r="302" spans="1:49" ht="15">
      <c r="A302" s="30" t="str">
        <f t="shared" si="5"/>
        <v>ZUSZ0031002000</v>
      </c>
      <c r="B302" s="27" t="s">
        <v>477</v>
      </c>
      <c r="C302" s="21" t="s">
        <v>1016</v>
      </c>
      <c r="D302" s="16"/>
      <c r="E302" s="16"/>
      <c r="F302" s="16"/>
      <c r="G302" s="16"/>
      <c r="H302" s="16"/>
      <c r="I302" s="16"/>
      <c r="J302" s="16"/>
      <c r="K302" s="16"/>
      <c r="L302" s="19">
        <v>369</v>
      </c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9">
        <v>1000</v>
      </c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36">
        <v>1369</v>
      </c>
    </row>
    <row r="303" spans="1:49" ht="15">
      <c r="A303" s="30" t="str">
        <f t="shared" si="5"/>
        <v>ZUSZ/77500</v>
      </c>
      <c r="B303" s="28" t="s">
        <v>1473</v>
      </c>
      <c r="C303" s="21" t="s">
        <v>1474</v>
      </c>
      <c r="D303" s="16"/>
      <c r="E303" s="16"/>
      <c r="F303" s="16"/>
      <c r="G303" s="16"/>
      <c r="H303" s="16"/>
      <c r="I303" s="16"/>
      <c r="J303" s="16"/>
      <c r="K303" s="16"/>
      <c r="L303" s="19">
        <v>369</v>
      </c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9">
        <v>1000</v>
      </c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36">
        <v>1369</v>
      </c>
    </row>
    <row r="304" spans="1:49" ht="15">
      <c r="A304" s="30" t="str">
        <f t="shared" si="5"/>
        <v>ZUSZ0040000000</v>
      </c>
      <c r="B304" s="25" t="s">
        <v>337</v>
      </c>
      <c r="C304" s="20" t="s">
        <v>338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16"/>
      <c r="AV304" s="22">
        <v>0</v>
      </c>
      <c r="AW304" s="17">
        <v>0</v>
      </c>
    </row>
    <row r="305" spans="1:49" ht="15">
      <c r="A305" s="30" t="str">
        <f t="shared" si="5"/>
        <v>ZUSZ0040100000</v>
      </c>
      <c r="B305" s="26" t="s">
        <v>339</v>
      </c>
      <c r="C305" s="14" t="s">
        <v>340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0</v>
      </c>
      <c r="AT305" s="22">
        <v>0</v>
      </c>
      <c r="AU305" s="16"/>
      <c r="AV305" s="22">
        <v>0</v>
      </c>
      <c r="AW305" s="17">
        <v>0</v>
      </c>
    </row>
    <row r="306" spans="1:49" ht="15">
      <c r="A306" s="30" t="str">
        <f t="shared" si="5"/>
        <v>ZUSZ/9999</v>
      </c>
      <c r="B306" s="27" t="s">
        <v>1475</v>
      </c>
      <c r="C306" s="21" t="s">
        <v>1476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0</v>
      </c>
      <c r="AI306" s="22">
        <v>0</v>
      </c>
      <c r="AJ306" s="22">
        <v>0</v>
      </c>
      <c r="AK306" s="22">
        <v>0</v>
      </c>
      <c r="AL306" s="22">
        <v>0</v>
      </c>
      <c r="AM306" s="22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0</v>
      </c>
      <c r="AS306" s="22">
        <v>0</v>
      </c>
      <c r="AT306" s="22">
        <v>0</v>
      </c>
      <c r="AU306" s="16"/>
      <c r="AV306" s="16"/>
      <c r="AW306" s="17">
        <v>0</v>
      </c>
    </row>
    <row r="307" spans="1:49" ht="15">
      <c r="A307" s="30" t="str">
        <f t="shared" si="5"/>
        <v>ZUSZ/90000</v>
      </c>
      <c r="B307" s="27" t="s">
        <v>1477</v>
      </c>
      <c r="C307" s="21" t="s">
        <v>1478</v>
      </c>
      <c r="D307" s="19">
        <v>-2577283.21</v>
      </c>
      <c r="E307" s="19">
        <v>-831534.88</v>
      </c>
      <c r="F307" s="19">
        <v>-718408.6</v>
      </c>
      <c r="G307" s="19">
        <v>-549211.44</v>
      </c>
      <c r="H307" s="19">
        <v>-1775510.84</v>
      </c>
      <c r="I307" s="19">
        <v>-692842.08</v>
      </c>
      <c r="J307" s="19">
        <v>-454009.13</v>
      </c>
      <c r="K307" s="19">
        <v>-522163.85</v>
      </c>
      <c r="L307" s="19">
        <v>-579582.3</v>
      </c>
      <c r="M307" s="19">
        <v>-2373902.32</v>
      </c>
      <c r="N307" s="19">
        <v>-732164.78</v>
      </c>
      <c r="O307" s="19">
        <v>-557392.02</v>
      </c>
      <c r="P307" s="19">
        <v>-970245.85</v>
      </c>
      <c r="Q307" s="19">
        <v>-993196.76</v>
      </c>
      <c r="R307" s="19">
        <v>-1482908.43</v>
      </c>
      <c r="S307" s="19">
        <v>-764286.65</v>
      </c>
      <c r="T307" s="19">
        <v>-946902.63</v>
      </c>
      <c r="U307" s="19">
        <v>-752165.79</v>
      </c>
      <c r="V307" s="19">
        <v>-469079.15</v>
      </c>
      <c r="W307" s="19">
        <v>-1240020.71</v>
      </c>
      <c r="X307" s="19">
        <v>-934392.92</v>
      </c>
      <c r="Y307" s="19">
        <v>-1300230.49</v>
      </c>
      <c r="Z307" s="19">
        <v>-818699.38</v>
      </c>
      <c r="AA307" s="19">
        <v>-468120.28</v>
      </c>
      <c r="AB307" s="19">
        <v>-1217445.85</v>
      </c>
      <c r="AC307" s="19">
        <v>-1165634.18</v>
      </c>
      <c r="AD307" s="19">
        <v>-950919.08</v>
      </c>
      <c r="AE307" s="19">
        <v>-660859.45</v>
      </c>
      <c r="AF307" s="19">
        <v>-1403552.94</v>
      </c>
      <c r="AG307" s="19">
        <v>-1295394.23</v>
      </c>
      <c r="AH307" s="19">
        <v>-852313.3</v>
      </c>
      <c r="AI307" s="19">
        <v>-855171.61</v>
      </c>
      <c r="AJ307" s="19">
        <v>-781588.2</v>
      </c>
      <c r="AK307" s="19">
        <v>-1125988.62</v>
      </c>
      <c r="AL307" s="19">
        <v>-604045.74</v>
      </c>
      <c r="AM307" s="19">
        <v>-959108.89</v>
      </c>
      <c r="AN307" s="19">
        <v>-941500.18</v>
      </c>
      <c r="AO307" s="19">
        <v>-1484445.89</v>
      </c>
      <c r="AP307" s="19">
        <v>-30414013.08</v>
      </c>
      <c r="AQ307" s="19">
        <v>-238743.75</v>
      </c>
      <c r="AR307" s="19">
        <v>-1263731.09</v>
      </c>
      <c r="AS307" s="19">
        <v>-754622.87</v>
      </c>
      <c r="AT307" s="19">
        <v>-491511.14</v>
      </c>
      <c r="AU307" s="16"/>
      <c r="AV307" s="19">
        <v>-309338.14</v>
      </c>
      <c r="AW307" s="36">
        <v>-71274182.72</v>
      </c>
    </row>
    <row r="308" spans="1:49" ht="15">
      <c r="A308" s="30" t="str">
        <f t="shared" si="5"/>
        <v>ZUSZ/90900</v>
      </c>
      <c r="B308" s="27" t="s">
        <v>1479</v>
      </c>
      <c r="C308" s="21" t="s">
        <v>1480</v>
      </c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22">
        <v>0</v>
      </c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7">
        <v>0</v>
      </c>
    </row>
    <row r="309" spans="1:49" ht="15">
      <c r="A309" s="30" t="str">
        <f t="shared" si="5"/>
        <v>ZUSZ/90910</v>
      </c>
      <c r="B309" s="27" t="s">
        <v>1481</v>
      </c>
      <c r="C309" s="21" t="s">
        <v>1482</v>
      </c>
      <c r="D309" s="16"/>
      <c r="E309" s="19">
        <v>36500</v>
      </c>
      <c r="F309" s="19">
        <v>53349.05</v>
      </c>
      <c r="G309" s="16"/>
      <c r="H309" s="16"/>
      <c r="I309" s="19">
        <v>103322.69</v>
      </c>
      <c r="J309" s="19">
        <v>20000</v>
      </c>
      <c r="K309" s="16"/>
      <c r="L309" s="16"/>
      <c r="M309" s="19">
        <v>50411.86</v>
      </c>
      <c r="N309" s="19">
        <v>28449.06</v>
      </c>
      <c r="O309" s="16"/>
      <c r="P309" s="16"/>
      <c r="Q309" s="16"/>
      <c r="R309" s="19">
        <v>111000</v>
      </c>
      <c r="S309" s="16"/>
      <c r="T309" s="16"/>
      <c r="U309" s="16"/>
      <c r="V309" s="19">
        <v>420233.06</v>
      </c>
      <c r="W309" s="16"/>
      <c r="X309" s="16"/>
      <c r="Y309" s="16"/>
      <c r="Z309" s="19">
        <v>10255.74</v>
      </c>
      <c r="AA309" s="16"/>
      <c r="AB309" s="16"/>
      <c r="AC309" s="16"/>
      <c r="AD309" s="16"/>
      <c r="AE309" s="16"/>
      <c r="AF309" s="19">
        <v>54788.5</v>
      </c>
      <c r="AG309" s="16"/>
      <c r="AH309" s="22">
        <v>0</v>
      </c>
      <c r="AI309" s="16"/>
      <c r="AJ309" s="16"/>
      <c r="AK309" s="16"/>
      <c r="AL309" s="19">
        <v>75449.2</v>
      </c>
      <c r="AM309" s="16"/>
      <c r="AN309" s="16"/>
      <c r="AO309" s="19">
        <v>49033.95</v>
      </c>
      <c r="AP309" s="16"/>
      <c r="AQ309" s="16"/>
      <c r="AR309" s="16"/>
      <c r="AS309" s="19">
        <v>849668.62</v>
      </c>
      <c r="AT309" s="16"/>
      <c r="AU309" s="16"/>
      <c r="AV309" s="19">
        <v>143890.32</v>
      </c>
      <c r="AW309" s="36">
        <v>2006352.05</v>
      </c>
    </row>
    <row r="310" spans="1:49" ht="15">
      <c r="A310" s="30" t="str">
        <f t="shared" si="5"/>
        <v>ZUSZ/90920</v>
      </c>
      <c r="B310" s="27" t="s">
        <v>1483</v>
      </c>
      <c r="C310" s="21" t="s">
        <v>1484</v>
      </c>
      <c r="D310" s="19">
        <v>10815620.64</v>
      </c>
      <c r="E310" s="16"/>
      <c r="F310" s="16"/>
      <c r="G310" s="16"/>
      <c r="H310" s="19">
        <v>72821</v>
      </c>
      <c r="I310" s="16"/>
      <c r="J310" s="16"/>
      <c r="K310" s="16"/>
      <c r="L310" s="19">
        <v>9356</v>
      </c>
      <c r="M310" s="16"/>
      <c r="N310" s="16"/>
      <c r="O310" s="16"/>
      <c r="P310" s="16"/>
      <c r="Q310" s="16"/>
      <c r="R310" s="19">
        <v>4494</v>
      </c>
      <c r="S310" s="16"/>
      <c r="T310" s="19">
        <v>302105.76</v>
      </c>
      <c r="U310" s="16"/>
      <c r="V310" s="22">
        <v>0</v>
      </c>
      <c r="W310" s="16"/>
      <c r="X310" s="19">
        <v>84966.38</v>
      </c>
      <c r="Y310" s="19">
        <v>140278.75</v>
      </c>
      <c r="Z310" s="16"/>
      <c r="AA310" s="16"/>
      <c r="AB310" s="22">
        <v>0</v>
      </c>
      <c r="AC310" s="16"/>
      <c r="AD310" s="16"/>
      <c r="AE310" s="16"/>
      <c r="AF310" s="19">
        <v>40349.58</v>
      </c>
      <c r="AG310" s="16"/>
      <c r="AH310" s="16"/>
      <c r="AI310" s="16"/>
      <c r="AJ310" s="19">
        <v>33100</v>
      </c>
      <c r="AK310" s="16"/>
      <c r="AL310" s="16"/>
      <c r="AM310" s="16"/>
      <c r="AN310" s="16"/>
      <c r="AO310" s="19">
        <v>73740.84</v>
      </c>
      <c r="AP310" s="19">
        <v>34443</v>
      </c>
      <c r="AQ310" s="16"/>
      <c r="AR310" s="16"/>
      <c r="AS310" s="19">
        <v>13183.62</v>
      </c>
      <c r="AT310" s="16"/>
      <c r="AU310" s="16"/>
      <c r="AV310" s="16"/>
      <c r="AW310" s="36">
        <v>11624459.57</v>
      </c>
    </row>
    <row r="311" spans="1:49" ht="15">
      <c r="A311" s="30" t="str">
        <f t="shared" si="5"/>
        <v>ZUSZ/90930</v>
      </c>
      <c r="B311" s="27" t="s">
        <v>1485</v>
      </c>
      <c r="C311" s="21" t="s">
        <v>1486</v>
      </c>
      <c r="D311" s="19">
        <v>24500000</v>
      </c>
      <c r="E311" s="16"/>
      <c r="F311" s="16"/>
      <c r="G311" s="19">
        <v>797448</v>
      </c>
      <c r="H311" s="19">
        <v>1456556.88</v>
      </c>
      <c r="I311" s="19">
        <v>152761</v>
      </c>
      <c r="J311" s="19">
        <v>50760</v>
      </c>
      <c r="K311" s="19">
        <v>1255261.24</v>
      </c>
      <c r="L311" s="19">
        <v>191652</v>
      </c>
      <c r="M311" s="19">
        <v>758946</v>
      </c>
      <c r="N311" s="19">
        <v>305421.5</v>
      </c>
      <c r="O311" s="16"/>
      <c r="P311" s="19">
        <v>533518.19</v>
      </c>
      <c r="Q311" s="16"/>
      <c r="R311" s="19">
        <v>202000</v>
      </c>
      <c r="S311" s="16"/>
      <c r="T311" s="16"/>
      <c r="U311" s="19">
        <v>79336.91</v>
      </c>
      <c r="V311" s="19">
        <v>146800</v>
      </c>
      <c r="W311" s="19">
        <v>648023.29</v>
      </c>
      <c r="X311" s="19">
        <v>1328200.91</v>
      </c>
      <c r="Y311" s="19">
        <v>123343.94</v>
      </c>
      <c r="Z311" s="19">
        <v>294427.92</v>
      </c>
      <c r="AA311" s="19">
        <v>35595</v>
      </c>
      <c r="AB311" s="16"/>
      <c r="AC311" s="19">
        <v>28265</v>
      </c>
      <c r="AD311" s="19">
        <v>506661</v>
      </c>
      <c r="AE311" s="19">
        <v>274159.59</v>
      </c>
      <c r="AF311" s="19">
        <v>413365.99</v>
      </c>
      <c r="AG311" s="19">
        <v>3050</v>
      </c>
      <c r="AH311" s="19">
        <v>768210</v>
      </c>
      <c r="AI311" s="19">
        <v>6400</v>
      </c>
      <c r="AJ311" s="19">
        <v>126481</v>
      </c>
      <c r="AK311" s="19">
        <v>243134</v>
      </c>
      <c r="AL311" s="19">
        <v>93493</v>
      </c>
      <c r="AM311" s="16"/>
      <c r="AN311" s="19">
        <v>470476.85</v>
      </c>
      <c r="AO311" s="19">
        <v>11559261.7</v>
      </c>
      <c r="AP311" s="19">
        <v>11681793.13</v>
      </c>
      <c r="AQ311" s="19">
        <v>117511.22</v>
      </c>
      <c r="AR311" s="19">
        <v>359218.07</v>
      </c>
      <c r="AS311" s="16"/>
      <c r="AT311" s="19">
        <v>318503</v>
      </c>
      <c r="AU311" s="16"/>
      <c r="AV311" s="16"/>
      <c r="AW311" s="36">
        <v>59830036.33</v>
      </c>
    </row>
    <row r="312" spans="1:49" ht="15">
      <c r="A312" s="30" t="str">
        <f t="shared" si="5"/>
        <v>ZUSZ/90940</v>
      </c>
      <c r="B312" s="27" t="s">
        <v>1487</v>
      </c>
      <c r="C312" s="21" t="s">
        <v>1488</v>
      </c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9">
        <v>1020.8</v>
      </c>
      <c r="Q312" s="16"/>
      <c r="R312" s="19">
        <v>359640</v>
      </c>
      <c r="S312" s="16"/>
      <c r="T312" s="16"/>
      <c r="U312" s="19">
        <v>904391</v>
      </c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9">
        <v>48943.96</v>
      </c>
      <c r="AP312" s="19">
        <v>17599996.05</v>
      </c>
      <c r="AQ312" s="16"/>
      <c r="AR312" s="16"/>
      <c r="AS312" s="16"/>
      <c r="AT312" s="16"/>
      <c r="AU312" s="16"/>
      <c r="AV312" s="16"/>
      <c r="AW312" s="36">
        <v>18913991.81</v>
      </c>
    </row>
    <row r="313" spans="1:49" ht="15">
      <c r="A313" s="30" t="str">
        <f t="shared" si="5"/>
        <v>ZUSZ/90999</v>
      </c>
      <c r="B313" s="27" t="s">
        <v>1489</v>
      </c>
      <c r="C313" s="21" t="s">
        <v>1490</v>
      </c>
      <c r="D313" s="19">
        <v>-35263120.64</v>
      </c>
      <c r="E313" s="19">
        <v>-36500</v>
      </c>
      <c r="F313" s="19">
        <v>-53349.05</v>
      </c>
      <c r="G313" s="19">
        <v>-797448</v>
      </c>
      <c r="H313" s="19">
        <v>-1059439.88</v>
      </c>
      <c r="I313" s="19">
        <v>-256083.69</v>
      </c>
      <c r="J313" s="19">
        <v>-70760</v>
      </c>
      <c r="K313" s="19">
        <v>-1255688.24</v>
      </c>
      <c r="L313" s="19">
        <v>-201008</v>
      </c>
      <c r="M313" s="19">
        <v>-809357.86</v>
      </c>
      <c r="N313" s="19">
        <v>-333870.56</v>
      </c>
      <c r="O313" s="16"/>
      <c r="P313" s="19">
        <v>-534538.99</v>
      </c>
      <c r="Q313" s="16"/>
      <c r="R313" s="19">
        <v>-677134</v>
      </c>
      <c r="S313" s="16"/>
      <c r="T313" s="19">
        <v>-302105.76</v>
      </c>
      <c r="U313" s="19">
        <v>-983727.91</v>
      </c>
      <c r="V313" s="19">
        <v>-567033.06</v>
      </c>
      <c r="W313" s="19">
        <v>-648023.29</v>
      </c>
      <c r="X313" s="19">
        <v>-1413167.29</v>
      </c>
      <c r="Y313" s="19">
        <v>-263622.69</v>
      </c>
      <c r="Z313" s="19">
        <v>-304683.66</v>
      </c>
      <c r="AA313" s="19">
        <v>-35595</v>
      </c>
      <c r="AB313" s="22">
        <v>0</v>
      </c>
      <c r="AC313" s="19">
        <v>-28265</v>
      </c>
      <c r="AD313" s="19">
        <v>-506661</v>
      </c>
      <c r="AE313" s="19">
        <v>-274159.59</v>
      </c>
      <c r="AF313" s="19">
        <v>-508504.07</v>
      </c>
      <c r="AG313" s="19">
        <v>-3050</v>
      </c>
      <c r="AH313" s="19">
        <v>-768210</v>
      </c>
      <c r="AI313" s="19">
        <v>-6400</v>
      </c>
      <c r="AJ313" s="19">
        <v>-159581</v>
      </c>
      <c r="AK313" s="19">
        <v>-243134</v>
      </c>
      <c r="AL313" s="19">
        <v>-168942.2</v>
      </c>
      <c r="AM313" s="16"/>
      <c r="AN313" s="19">
        <v>-470476.85</v>
      </c>
      <c r="AO313" s="19">
        <v>-11730980.45</v>
      </c>
      <c r="AP313" s="19">
        <v>-108656.46</v>
      </c>
      <c r="AQ313" s="19">
        <v>-117511.22</v>
      </c>
      <c r="AR313" s="19">
        <v>-359218.07</v>
      </c>
      <c r="AS313" s="19">
        <v>-862852.24</v>
      </c>
      <c r="AT313" s="19">
        <v>-318503</v>
      </c>
      <c r="AU313" s="16"/>
      <c r="AV313" s="19">
        <v>-143890.32</v>
      </c>
      <c r="AW313" s="36">
        <v>-62645253.04</v>
      </c>
    </row>
    <row r="314" spans="1:49" ht="15">
      <c r="A314" s="30" t="str">
        <f t="shared" si="5"/>
        <v>ZUSZ/92910</v>
      </c>
      <c r="B314" s="27" t="s">
        <v>1491</v>
      </c>
      <c r="C314" s="21" t="s">
        <v>1492</v>
      </c>
      <c r="D314" s="19">
        <v>17601.67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22">
        <v>0</v>
      </c>
      <c r="X314" s="16"/>
      <c r="Y314" s="16"/>
      <c r="Z314" s="16"/>
      <c r="AA314" s="16"/>
      <c r="AB314" s="16"/>
      <c r="AC314" s="16"/>
      <c r="AD314" s="22">
        <v>0</v>
      </c>
      <c r="AE314" s="16"/>
      <c r="AF314" s="16"/>
      <c r="AG314" s="16"/>
      <c r="AH314" s="19">
        <v>66067.02</v>
      </c>
      <c r="AI314" s="16"/>
      <c r="AJ314" s="16"/>
      <c r="AK314" s="19">
        <v>29550</v>
      </c>
      <c r="AL314" s="16"/>
      <c r="AM314" s="16"/>
      <c r="AN314" s="16"/>
      <c r="AO314" s="16"/>
      <c r="AP314" s="16"/>
      <c r="AQ314" s="16"/>
      <c r="AR314" s="16"/>
      <c r="AS314" s="22">
        <v>0</v>
      </c>
      <c r="AT314" s="16"/>
      <c r="AU314" s="16"/>
      <c r="AV314" s="16"/>
      <c r="AW314" s="36">
        <v>113218.69</v>
      </c>
    </row>
    <row r="315" spans="1:49" ht="15">
      <c r="A315" s="30" t="str">
        <f t="shared" si="5"/>
        <v>ZUSZ/92920</v>
      </c>
      <c r="B315" s="27" t="s">
        <v>341</v>
      </c>
      <c r="C315" s="21" t="s">
        <v>342</v>
      </c>
      <c r="D315" s="16"/>
      <c r="E315" s="16"/>
      <c r="F315" s="16"/>
      <c r="G315" s="16"/>
      <c r="H315" s="19">
        <v>-53427.64</v>
      </c>
      <c r="I315" s="19">
        <v>-148413.66</v>
      </c>
      <c r="J315" s="22">
        <v>0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22">
        <v>0</v>
      </c>
      <c r="U315" s="16"/>
      <c r="V315" s="16"/>
      <c r="W315" s="16"/>
      <c r="X315" s="16"/>
      <c r="Y315" s="16"/>
      <c r="Z315" s="16"/>
      <c r="AA315" s="16"/>
      <c r="AB315" s="16"/>
      <c r="AC315" s="19">
        <v>-485984.05</v>
      </c>
      <c r="AD315" s="16"/>
      <c r="AE315" s="16"/>
      <c r="AF315" s="16"/>
      <c r="AG315" s="16"/>
      <c r="AH315" s="16"/>
      <c r="AI315" s="16"/>
      <c r="AJ315" s="16"/>
      <c r="AK315" s="22">
        <v>0</v>
      </c>
      <c r="AL315" s="16"/>
      <c r="AM315" s="16"/>
      <c r="AN315" s="22">
        <v>0</v>
      </c>
      <c r="AO315" s="16"/>
      <c r="AP315" s="16"/>
      <c r="AQ315" s="16"/>
      <c r="AR315" s="16"/>
      <c r="AS315" s="16"/>
      <c r="AT315" s="16"/>
      <c r="AU315" s="16"/>
      <c r="AV315" s="16"/>
      <c r="AW315" s="36">
        <v>-687825.35</v>
      </c>
    </row>
    <row r="316" spans="1:49" ht="15">
      <c r="A316" s="30" t="str">
        <f t="shared" si="5"/>
        <v>ZUSZ/92940</v>
      </c>
      <c r="B316" s="27" t="s">
        <v>343</v>
      </c>
      <c r="C316" s="21" t="s">
        <v>344</v>
      </c>
      <c r="D316" s="19">
        <v>-175949820.56</v>
      </c>
      <c r="E316" s="19">
        <v>-25449.98</v>
      </c>
      <c r="F316" s="19">
        <v>-305937.3</v>
      </c>
      <c r="G316" s="19">
        <v>-133606.75</v>
      </c>
      <c r="H316" s="19">
        <v>-123458.7</v>
      </c>
      <c r="I316" s="19">
        <v>-115140.12</v>
      </c>
      <c r="J316" s="19">
        <v>-184157.89</v>
      </c>
      <c r="K316" s="19">
        <v>-51480.3</v>
      </c>
      <c r="L316" s="19">
        <v>-23902.49</v>
      </c>
      <c r="M316" s="19">
        <v>-74776.3</v>
      </c>
      <c r="N316" s="19">
        <v>-73926.42</v>
      </c>
      <c r="O316" s="19">
        <v>-71741.62</v>
      </c>
      <c r="P316" s="19">
        <v>-138173.8</v>
      </c>
      <c r="Q316" s="19">
        <v>-84318.15</v>
      </c>
      <c r="R316" s="19">
        <v>-63296.71</v>
      </c>
      <c r="S316" s="19">
        <v>-471305.94</v>
      </c>
      <c r="T316" s="19">
        <v>-817504.97</v>
      </c>
      <c r="U316" s="19">
        <v>-3308014.78</v>
      </c>
      <c r="V316" s="19">
        <v>-122851.65</v>
      </c>
      <c r="W316" s="19">
        <v>-433421.66</v>
      </c>
      <c r="X316" s="19">
        <v>-79097.13</v>
      </c>
      <c r="Y316" s="19">
        <v>-214355.45</v>
      </c>
      <c r="Z316" s="19">
        <v>-32454.07</v>
      </c>
      <c r="AA316" s="19">
        <v>-38507.59</v>
      </c>
      <c r="AB316" s="19">
        <v>-292268.1</v>
      </c>
      <c r="AC316" s="19">
        <v>-338154.64</v>
      </c>
      <c r="AD316" s="19">
        <v>-7857277.3</v>
      </c>
      <c r="AE316" s="19">
        <v>-42790.58</v>
      </c>
      <c r="AF316" s="19">
        <v>-242639.27</v>
      </c>
      <c r="AG316" s="19">
        <v>-173957.78</v>
      </c>
      <c r="AH316" s="16"/>
      <c r="AI316" s="19">
        <v>-64714.1</v>
      </c>
      <c r="AJ316" s="19">
        <v>-260629.75</v>
      </c>
      <c r="AK316" s="19">
        <v>-1146875.52</v>
      </c>
      <c r="AL316" s="19">
        <v>-9353.17</v>
      </c>
      <c r="AM316" s="19">
        <v>-418460.38</v>
      </c>
      <c r="AN316" s="19">
        <v>-574012.97</v>
      </c>
      <c r="AO316" s="19">
        <v>-11215.09</v>
      </c>
      <c r="AP316" s="19">
        <v>-192827.73</v>
      </c>
      <c r="AQ316" s="19">
        <v>-398053.9</v>
      </c>
      <c r="AR316" s="19">
        <v>-292218.73</v>
      </c>
      <c r="AS316" s="19">
        <v>-73350.83</v>
      </c>
      <c r="AT316" s="19">
        <v>-114630.51</v>
      </c>
      <c r="AU316" s="16"/>
      <c r="AV316" s="19">
        <v>-5055.39</v>
      </c>
      <c r="AW316" s="36">
        <v>-195445186.07</v>
      </c>
    </row>
    <row r="317" spans="1:49" ht="15">
      <c r="A317" s="30" t="str">
        <f t="shared" si="5"/>
        <v>ZUSZ/92950</v>
      </c>
      <c r="B317" s="27" t="s">
        <v>1493</v>
      </c>
      <c r="C317" s="21" t="s">
        <v>1494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9">
        <v>-5578.43</v>
      </c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36">
        <v>-5578.43</v>
      </c>
    </row>
    <row r="318" spans="1:49" ht="15">
      <c r="A318" s="30" t="str">
        <f t="shared" si="5"/>
        <v>ZUSZ/92999</v>
      </c>
      <c r="B318" s="27" t="s">
        <v>672</v>
      </c>
      <c r="C318" s="21" t="s">
        <v>673</v>
      </c>
      <c r="D318" s="19">
        <v>175879718.89</v>
      </c>
      <c r="E318" s="19">
        <v>25449.98</v>
      </c>
      <c r="F318" s="19">
        <v>305937.3</v>
      </c>
      <c r="G318" s="19">
        <v>133606.75</v>
      </c>
      <c r="H318" s="19">
        <v>176886.34</v>
      </c>
      <c r="I318" s="19">
        <v>263553.78</v>
      </c>
      <c r="J318" s="19">
        <v>184157.89</v>
      </c>
      <c r="K318" s="19">
        <v>51480.3</v>
      </c>
      <c r="L318" s="19">
        <v>23902.49</v>
      </c>
      <c r="M318" s="19">
        <v>74776.3</v>
      </c>
      <c r="N318" s="19">
        <v>73926.42</v>
      </c>
      <c r="O318" s="19">
        <v>71741.62</v>
      </c>
      <c r="P318" s="19">
        <v>143752.23</v>
      </c>
      <c r="Q318" s="19">
        <v>84318.15</v>
      </c>
      <c r="R318" s="19">
        <v>63296.71</v>
      </c>
      <c r="S318" s="19">
        <v>471305.94</v>
      </c>
      <c r="T318" s="19">
        <v>817504.97</v>
      </c>
      <c r="U318" s="19">
        <v>3308014.78</v>
      </c>
      <c r="V318" s="19">
        <v>122851.65</v>
      </c>
      <c r="W318" s="19">
        <v>433421.66</v>
      </c>
      <c r="X318" s="19">
        <v>79097.13</v>
      </c>
      <c r="Y318" s="19">
        <v>214355.45</v>
      </c>
      <c r="Z318" s="19">
        <v>32454.07</v>
      </c>
      <c r="AA318" s="19">
        <v>38507.59</v>
      </c>
      <c r="AB318" s="19">
        <v>292268.1</v>
      </c>
      <c r="AC318" s="19">
        <v>824138.69</v>
      </c>
      <c r="AD318" s="19">
        <v>7857277.3</v>
      </c>
      <c r="AE318" s="19">
        <v>42790.58</v>
      </c>
      <c r="AF318" s="19">
        <v>242639.27</v>
      </c>
      <c r="AG318" s="19">
        <v>173957.78</v>
      </c>
      <c r="AH318" s="19">
        <v>-66067.02</v>
      </c>
      <c r="AI318" s="19">
        <v>64714.1</v>
      </c>
      <c r="AJ318" s="19">
        <v>260629.75</v>
      </c>
      <c r="AK318" s="19">
        <v>1117325.52</v>
      </c>
      <c r="AL318" s="19">
        <v>9353.17</v>
      </c>
      <c r="AM318" s="19">
        <v>418460.38</v>
      </c>
      <c r="AN318" s="19">
        <v>574012.97</v>
      </c>
      <c r="AO318" s="19">
        <v>11215.09</v>
      </c>
      <c r="AP318" s="19">
        <v>192827.73</v>
      </c>
      <c r="AQ318" s="19">
        <v>398053.9</v>
      </c>
      <c r="AR318" s="19">
        <v>292218.73</v>
      </c>
      <c r="AS318" s="19">
        <v>73350.83</v>
      </c>
      <c r="AT318" s="19">
        <v>114630.51</v>
      </c>
      <c r="AU318" s="16"/>
      <c r="AV318" s="19">
        <v>5055.39</v>
      </c>
      <c r="AW318" s="36">
        <v>195972871.16</v>
      </c>
    </row>
    <row r="319" spans="1:49" ht="15">
      <c r="A319" s="30" t="str">
        <f t="shared" si="5"/>
        <v>ZUSZ/93910</v>
      </c>
      <c r="B319" s="27" t="s">
        <v>1495</v>
      </c>
      <c r="C319" s="21" t="s">
        <v>1496</v>
      </c>
      <c r="D319" s="16"/>
      <c r="E319" s="16"/>
      <c r="F319" s="16"/>
      <c r="G319" s="16"/>
      <c r="H319" s="16"/>
      <c r="I319" s="16"/>
      <c r="J319" s="16"/>
      <c r="K319" s="19">
        <v>427</v>
      </c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36">
        <v>427</v>
      </c>
    </row>
    <row r="320" spans="1:49" ht="15">
      <c r="A320" s="30" t="str">
        <f t="shared" si="5"/>
        <v>ZUSZ/93920</v>
      </c>
      <c r="B320" s="27" t="s">
        <v>674</v>
      </c>
      <c r="C320" s="21" t="s">
        <v>675</v>
      </c>
      <c r="D320" s="19">
        <v>1817038.71</v>
      </c>
      <c r="E320" s="19">
        <v>814550.52</v>
      </c>
      <c r="F320" s="19">
        <v>711224.96</v>
      </c>
      <c r="G320" s="19">
        <v>537665.06</v>
      </c>
      <c r="H320" s="19">
        <v>1279933.24</v>
      </c>
      <c r="I320" s="19">
        <v>688673.12</v>
      </c>
      <c r="J320" s="19">
        <v>450719.79</v>
      </c>
      <c r="K320" s="19">
        <v>515353.07</v>
      </c>
      <c r="L320" s="19">
        <v>572315.65</v>
      </c>
      <c r="M320" s="19">
        <v>2304585.72</v>
      </c>
      <c r="N320" s="19">
        <v>723210.16</v>
      </c>
      <c r="O320" s="19">
        <v>546699.73</v>
      </c>
      <c r="P320" s="19">
        <v>956199.14</v>
      </c>
      <c r="Q320" s="19">
        <v>980011.36</v>
      </c>
      <c r="R320" s="19">
        <v>1475952.47</v>
      </c>
      <c r="S320" s="19">
        <v>752362.43</v>
      </c>
      <c r="T320" s="19">
        <v>932980.71</v>
      </c>
      <c r="U320" s="19">
        <v>730054.96</v>
      </c>
      <c r="V320" s="19">
        <v>452827.29</v>
      </c>
      <c r="W320" s="19">
        <v>1226727.44</v>
      </c>
      <c r="X320" s="19">
        <v>905662.35</v>
      </c>
      <c r="Y320" s="19">
        <v>1260959.3</v>
      </c>
      <c r="Z320" s="19">
        <v>808912.75</v>
      </c>
      <c r="AA320" s="19">
        <v>457930.13</v>
      </c>
      <c r="AB320" s="19">
        <v>1211788.22</v>
      </c>
      <c r="AC320" s="19">
        <v>1136657.26</v>
      </c>
      <c r="AD320" s="19">
        <v>935198.69</v>
      </c>
      <c r="AE320" s="19">
        <v>648270.45</v>
      </c>
      <c r="AF320" s="19">
        <v>1400283.12</v>
      </c>
      <c r="AG320" s="19">
        <v>1266679.91</v>
      </c>
      <c r="AH320" s="19">
        <v>831597.6</v>
      </c>
      <c r="AI320" s="19">
        <v>848663.81</v>
      </c>
      <c r="AJ320" s="19">
        <v>777062.54</v>
      </c>
      <c r="AK320" s="19">
        <v>1103542.12</v>
      </c>
      <c r="AL320" s="19">
        <v>589476.5</v>
      </c>
      <c r="AM320" s="19">
        <v>951849.28</v>
      </c>
      <c r="AN320" s="19">
        <v>923527.94</v>
      </c>
      <c r="AO320" s="19">
        <v>1363756.87</v>
      </c>
      <c r="AP320" s="19">
        <v>1200506.48</v>
      </c>
      <c r="AQ320" s="19">
        <v>924382.67</v>
      </c>
      <c r="AR320" s="19">
        <v>1180153.84</v>
      </c>
      <c r="AS320" s="19">
        <v>754218.83</v>
      </c>
      <c r="AT320" s="19">
        <v>481852.58</v>
      </c>
      <c r="AU320" s="16"/>
      <c r="AV320" s="19">
        <v>304826.8</v>
      </c>
      <c r="AW320" s="36">
        <v>40736845.57</v>
      </c>
    </row>
    <row r="321" spans="1:49" ht="15">
      <c r="A321" s="30" t="str">
        <f t="shared" si="5"/>
        <v>ZUSZ/93921</v>
      </c>
      <c r="B321" s="27" t="s">
        <v>1497</v>
      </c>
      <c r="C321" s="21" t="s">
        <v>1498</v>
      </c>
      <c r="D321" s="19">
        <v>760244.5</v>
      </c>
      <c r="E321" s="19">
        <v>16984.36</v>
      </c>
      <c r="F321" s="19">
        <v>7183.64</v>
      </c>
      <c r="G321" s="19">
        <v>11546.38</v>
      </c>
      <c r="H321" s="19">
        <v>25639.6</v>
      </c>
      <c r="I321" s="19">
        <v>4168.96</v>
      </c>
      <c r="J321" s="19">
        <v>3289.34</v>
      </c>
      <c r="K321" s="19">
        <v>6810.78</v>
      </c>
      <c r="L321" s="19">
        <v>7266.65</v>
      </c>
      <c r="M321" s="19">
        <v>69316.6</v>
      </c>
      <c r="N321" s="19">
        <v>8954.62</v>
      </c>
      <c r="O321" s="19">
        <v>10692.29</v>
      </c>
      <c r="P321" s="19">
        <v>14046.71</v>
      </c>
      <c r="Q321" s="19">
        <v>13185.4</v>
      </c>
      <c r="R321" s="19">
        <v>6955.96</v>
      </c>
      <c r="S321" s="19">
        <v>11924.22</v>
      </c>
      <c r="T321" s="19">
        <v>13921.92</v>
      </c>
      <c r="U321" s="19">
        <v>22110.83</v>
      </c>
      <c r="V321" s="19">
        <v>16251.86</v>
      </c>
      <c r="W321" s="19">
        <v>13293.27</v>
      </c>
      <c r="X321" s="19">
        <v>28730.57</v>
      </c>
      <c r="Y321" s="19">
        <v>39271.19</v>
      </c>
      <c r="Z321" s="19">
        <v>9786.63</v>
      </c>
      <c r="AA321" s="19">
        <v>10190.15</v>
      </c>
      <c r="AB321" s="19">
        <v>5657.63</v>
      </c>
      <c r="AC321" s="19">
        <v>28976.92</v>
      </c>
      <c r="AD321" s="19">
        <v>15720.39</v>
      </c>
      <c r="AE321" s="19">
        <v>12589</v>
      </c>
      <c r="AF321" s="19">
        <v>3269.82</v>
      </c>
      <c r="AG321" s="19">
        <v>28714.32</v>
      </c>
      <c r="AH321" s="19">
        <v>20715.7</v>
      </c>
      <c r="AI321" s="19">
        <v>6507.8</v>
      </c>
      <c r="AJ321" s="19">
        <v>4525.66</v>
      </c>
      <c r="AK321" s="19">
        <v>22446.5</v>
      </c>
      <c r="AL321" s="19">
        <v>14569.24</v>
      </c>
      <c r="AM321" s="19">
        <v>7259.61</v>
      </c>
      <c r="AN321" s="19">
        <v>17972.24</v>
      </c>
      <c r="AO321" s="19">
        <v>120689.02</v>
      </c>
      <c r="AP321" s="19">
        <v>5930.88</v>
      </c>
      <c r="AQ321" s="19">
        <v>15646.52</v>
      </c>
      <c r="AR321" s="19">
        <v>83577.25</v>
      </c>
      <c r="AS321" s="19">
        <v>404.04</v>
      </c>
      <c r="AT321" s="19">
        <v>9658.56</v>
      </c>
      <c r="AU321" s="16"/>
      <c r="AV321" s="19">
        <v>4511.34</v>
      </c>
      <c r="AW321" s="36">
        <v>1561108.87</v>
      </c>
    </row>
    <row r="322" spans="1:49" ht="15">
      <c r="A322" s="30" t="str">
        <f t="shared" si="5"/>
        <v>ZUSZ/93931</v>
      </c>
      <c r="B322" s="27" t="s">
        <v>1499</v>
      </c>
      <c r="C322" s="21" t="s">
        <v>1500</v>
      </c>
      <c r="D322" s="22">
        <v>0</v>
      </c>
      <c r="E322" s="22">
        <v>0</v>
      </c>
      <c r="F322" s="22">
        <v>0</v>
      </c>
      <c r="G322" s="16"/>
      <c r="H322" s="16"/>
      <c r="I322" s="22">
        <v>0</v>
      </c>
      <c r="J322" s="22">
        <v>0</v>
      </c>
      <c r="K322" s="16"/>
      <c r="L322" s="19">
        <v>75.6</v>
      </c>
      <c r="M322" s="22">
        <v>0</v>
      </c>
      <c r="N322" s="19">
        <v>8.4</v>
      </c>
      <c r="O322" s="16"/>
      <c r="P322" s="22">
        <v>0</v>
      </c>
      <c r="Q322" s="16"/>
      <c r="R322" s="19">
        <v>50.4</v>
      </c>
      <c r="S322" s="22">
        <v>0</v>
      </c>
      <c r="T322" s="22">
        <v>0</v>
      </c>
      <c r="U322" s="16"/>
      <c r="V322" s="19">
        <v>864</v>
      </c>
      <c r="W322" s="22">
        <v>0</v>
      </c>
      <c r="X322" s="22">
        <v>0</v>
      </c>
      <c r="Y322" s="22">
        <v>0</v>
      </c>
      <c r="Z322" s="22">
        <v>0</v>
      </c>
      <c r="AA322" s="16"/>
      <c r="AB322" s="22">
        <v>0</v>
      </c>
      <c r="AC322" s="22">
        <v>0</v>
      </c>
      <c r="AD322" s="22">
        <v>0</v>
      </c>
      <c r="AE322" s="16"/>
      <c r="AF322" s="22">
        <v>0</v>
      </c>
      <c r="AG322" s="22">
        <v>0</v>
      </c>
      <c r="AH322" s="22">
        <v>0</v>
      </c>
      <c r="AI322" s="19">
        <v>50.4</v>
      </c>
      <c r="AJ322" s="22">
        <v>0</v>
      </c>
      <c r="AK322" s="22">
        <v>0</v>
      </c>
      <c r="AL322" s="19">
        <v>128</v>
      </c>
      <c r="AM322" s="16"/>
      <c r="AN322" s="22">
        <v>0</v>
      </c>
      <c r="AO322" s="22">
        <v>0</v>
      </c>
      <c r="AP322" s="22">
        <v>0</v>
      </c>
      <c r="AQ322" s="22">
        <v>0</v>
      </c>
      <c r="AR322" s="19">
        <v>2014.4</v>
      </c>
      <c r="AS322" s="22">
        <v>0</v>
      </c>
      <c r="AT322" s="22">
        <v>0</v>
      </c>
      <c r="AU322" s="16"/>
      <c r="AV322" s="22">
        <v>0</v>
      </c>
      <c r="AW322" s="36">
        <v>3191.2</v>
      </c>
    </row>
    <row r="323" spans="1:49" ht="15">
      <c r="A323" s="30" t="str">
        <f t="shared" si="5"/>
        <v>ZUSZ/93999</v>
      </c>
      <c r="B323" s="27" t="s">
        <v>676</v>
      </c>
      <c r="C323" s="21" t="s">
        <v>677</v>
      </c>
      <c r="D323" s="16"/>
      <c r="E323" s="22">
        <v>0</v>
      </c>
      <c r="F323" s="22">
        <v>0</v>
      </c>
      <c r="G323" s="16"/>
      <c r="H323" s="16"/>
      <c r="I323" s="22">
        <v>0</v>
      </c>
      <c r="J323" s="16"/>
      <c r="K323" s="16"/>
      <c r="L323" s="19">
        <v>-75.6</v>
      </c>
      <c r="M323" s="22">
        <v>0</v>
      </c>
      <c r="N323" s="19">
        <v>-8.4</v>
      </c>
      <c r="O323" s="16"/>
      <c r="P323" s="22">
        <v>0</v>
      </c>
      <c r="Q323" s="16"/>
      <c r="R323" s="19">
        <v>-50.4</v>
      </c>
      <c r="S323" s="22">
        <v>0</v>
      </c>
      <c r="T323" s="22">
        <v>0</v>
      </c>
      <c r="U323" s="16"/>
      <c r="V323" s="19">
        <v>-864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16"/>
      <c r="AC323" s="16"/>
      <c r="AD323" s="22">
        <v>0</v>
      </c>
      <c r="AE323" s="16"/>
      <c r="AF323" s="22">
        <v>0</v>
      </c>
      <c r="AG323" s="22">
        <v>0</v>
      </c>
      <c r="AH323" s="22">
        <v>0</v>
      </c>
      <c r="AI323" s="19">
        <v>-50.4</v>
      </c>
      <c r="AJ323" s="22">
        <v>0</v>
      </c>
      <c r="AK323" s="22">
        <v>0</v>
      </c>
      <c r="AL323" s="19">
        <v>-128</v>
      </c>
      <c r="AM323" s="16"/>
      <c r="AN323" s="22">
        <v>0</v>
      </c>
      <c r="AO323" s="22">
        <v>0</v>
      </c>
      <c r="AP323" s="22">
        <v>0</v>
      </c>
      <c r="AQ323" s="19">
        <v>-701285.44</v>
      </c>
      <c r="AR323" s="19">
        <v>-2014.4</v>
      </c>
      <c r="AS323" s="22">
        <v>0</v>
      </c>
      <c r="AT323" s="22">
        <v>0</v>
      </c>
      <c r="AU323" s="16"/>
      <c r="AV323" s="22">
        <v>0</v>
      </c>
      <c r="AW323" s="36">
        <v>-704476.64</v>
      </c>
    </row>
    <row r="324" spans="1:49" ht="15">
      <c r="A324" s="30" t="str">
        <f t="shared" si="5"/>
        <v>ZUSZ/95099</v>
      </c>
      <c r="B324" s="27" t="s">
        <v>1501</v>
      </c>
      <c r="C324" s="21" t="s">
        <v>1502</v>
      </c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22">
        <v>0</v>
      </c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7">
        <v>0</v>
      </c>
    </row>
    <row r="325" spans="1:49" ht="15">
      <c r="A325" s="30" t="str">
        <f t="shared" si="5"/>
        <v>ZUSZ0040300000</v>
      </c>
      <c r="B325" s="26" t="s">
        <v>345</v>
      </c>
      <c r="C325" s="14" t="s">
        <v>346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0</v>
      </c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0</v>
      </c>
      <c r="AS325" s="22">
        <v>0</v>
      </c>
      <c r="AT325" s="22">
        <v>0</v>
      </c>
      <c r="AU325" s="16"/>
      <c r="AV325" s="22">
        <v>0</v>
      </c>
      <c r="AW325" s="17">
        <v>0</v>
      </c>
    </row>
    <row r="326" spans="1:49" ht="15">
      <c r="A326" s="30" t="str">
        <f t="shared" si="5"/>
        <v>ZUSZ0040301000</v>
      </c>
      <c r="B326" s="27" t="s">
        <v>347</v>
      </c>
      <c r="C326" s="21" t="s">
        <v>348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  <c r="AT326" s="22">
        <v>0</v>
      </c>
      <c r="AU326" s="16"/>
      <c r="AV326" s="22">
        <v>0</v>
      </c>
      <c r="AW326" s="17">
        <v>0</v>
      </c>
    </row>
    <row r="327" spans="1:49" ht="15">
      <c r="A327" s="30" t="str">
        <f t="shared" si="5"/>
        <v>ZUSZ/30100</v>
      </c>
      <c r="B327" s="28" t="s">
        <v>349</v>
      </c>
      <c r="C327" s="21" t="s">
        <v>348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  <c r="AT327" s="22">
        <v>0</v>
      </c>
      <c r="AU327" s="16"/>
      <c r="AV327" s="22">
        <v>0</v>
      </c>
      <c r="AW327" s="17">
        <v>0</v>
      </c>
    </row>
    <row r="328" spans="1:49" ht="15">
      <c r="A328" s="30" t="str">
        <f t="shared" si="5"/>
        <v>ZUSZ/30110</v>
      </c>
      <c r="B328" s="28" t="s">
        <v>350</v>
      </c>
      <c r="C328" s="21" t="s">
        <v>351</v>
      </c>
      <c r="D328" s="22">
        <v>0</v>
      </c>
      <c r="E328" s="22">
        <v>0</v>
      </c>
      <c r="F328" s="16"/>
      <c r="G328" s="16"/>
      <c r="H328" s="22">
        <v>0</v>
      </c>
      <c r="I328" s="16"/>
      <c r="J328" s="22">
        <v>0</v>
      </c>
      <c r="K328" s="16"/>
      <c r="L328" s="22">
        <v>0</v>
      </c>
      <c r="M328" s="22">
        <v>0</v>
      </c>
      <c r="N328" s="22">
        <v>0</v>
      </c>
      <c r="O328" s="16"/>
      <c r="P328" s="22">
        <v>0</v>
      </c>
      <c r="Q328" s="22">
        <v>0</v>
      </c>
      <c r="R328" s="16"/>
      <c r="S328" s="22">
        <v>0</v>
      </c>
      <c r="T328" s="22">
        <v>0</v>
      </c>
      <c r="U328" s="22">
        <v>0</v>
      </c>
      <c r="V328" s="16"/>
      <c r="W328" s="22">
        <v>0</v>
      </c>
      <c r="X328" s="22">
        <v>0</v>
      </c>
      <c r="Y328" s="16"/>
      <c r="Z328" s="22">
        <v>0</v>
      </c>
      <c r="AA328" s="16"/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0</v>
      </c>
      <c r="AI328" s="22">
        <v>0</v>
      </c>
      <c r="AJ328" s="16"/>
      <c r="AK328" s="22">
        <v>0</v>
      </c>
      <c r="AL328" s="16"/>
      <c r="AM328" s="22">
        <v>0</v>
      </c>
      <c r="AN328" s="22">
        <v>0</v>
      </c>
      <c r="AO328" s="22">
        <v>0</v>
      </c>
      <c r="AP328" s="22">
        <v>0</v>
      </c>
      <c r="AQ328" s="22">
        <v>0</v>
      </c>
      <c r="AR328" s="16"/>
      <c r="AS328" s="22">
        <v>0</v>
      </c>
      <c r="AT328" s="22">
        <v>0</v>
      </c>
      <c r="AU328" s="16"/>
      <c r="AV328" s="22">
        <v>0</v>
      </c>
      <c r="AW328" s="17">
        <v>0</v>
      </c>
    </row>
    <row r="329" spans="1:49" ht="15">
      <c r="A329" s="30" t="str">
        <f t="shared" si="5"/>
        <v>ZUSZ/30200</v>
      </c>
      <c r="B329" s="28" t="s">
        <v>352</v>
      </c>
      <c r="C329" s="21" t="s">
        <v>353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0</v>
      </c>
      <c r="AK329" s="22">
        <v>0</v>
      </c>
      <c r="AL329" s="22">
        <v>0</v>
      </c>
      <c r="AM329" s="22">
        <v>0</v>
      </c>
      <c r="AN329" s="22">
        <v>0</v>
      </c>
      <c r="AO329" s="22">
        <v>0</v>
      </c>
      <c r="AP329" s="22">
        <v>0</v>
      </c>
      <c r="AQ329" s="22">
        <v>0</v>
      </c>
      <c r="AR329" s="22">
        <v>0</v>
      </c>
      <c r="AS329" s="22">
        <v>0</v>
      </c>
      <c r="AT329" s="22">
        <v>0</v>
      </c>
      <c r="AU329" s="16"/>
      <c r="AV329" s="22">
        <v>0</v>
      </c>
      <c r="AW329" s="17">
        <v>0</v>
      </c>
    </row>
    <row r="330" spans="1:49" ht="15">
      <c r="A330" s="30" t="str">
        <f t="shared" si="5"/>
        <v>ZUSZ/30400</v>
      </c>
      <c r="B330" s="28" t="s">
        <v>354</v>
      </c>
      <c r="C330" s="21" t="s">
        <v>355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22">
        <v>0</v>
      </c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  <c r="AT330" s="22">
        <v>0</v>
      </c>
      <c r="AU330" s="16"/>
      <c r="AV330" s="22">
        <v>0</v>
      </c>
      <c r="AW330" s="17">
        <v>0</v>
      </c>
    </row>
    <row r="331" spans="1:49" ht="15">
      <c r="A331" s="30" t="str">
        <f t="shared" si="5"/>
        <v>ZUSZ/30410</v>
      </c>
      <c r="B331" s="28" t="s">
        <v>1503</v>
      </c>
      <c r="C331" s="21" t="s">
        <v>1504</v>
      </c>
      <c r="D331" s="22">
        <v>0</v>
      </c>
      <c r="E331" s="22">
        <v>0</v>
      </c>
      <c r="F331" s="16"/>
      <c r="G331" s="16"/>
      <c r="H331" s="16"/>
      <c r="I331" s="22">
        <v>0</v>
      </c>
      <c r="J331" s="16"/>
      <c r="K331" s="16"/>
      <c r="L331" s="16"/>
      <c r="M331" s="16"/>
      <c r="N331" s="16"/>
      <c r="O331" s="16"/>
      <c r="P331" s="22">
        <v>0</v>
      </c>
      <c r="Q331" s="16"/>
      <c r="R331" s="22">
        <v>0</v>
      </c>
      <c r="S331" s="22">
        <v>0</v>
      </c>
      <c r="T331" s="22">
        <v>0</v>
      </c>
      <c r="U331" s="16"/>
      <c r="V331" s="16"/>
      <c r="W331" s="22">
        <v>0</v>
      </c>
      <c r="X331" s="16"/>
      <c r="Y331" s="16"/>
      <c r="Z331" s="22">
        <v>0</v>
      </c>
      <c r="AA331" s="16"/>
      <c r="AB331" s="22">
        <v>0</v>
      </c>
      <c r="AC331" s="22">
        <v>0</v>
      </c>
      <c r="AD331" s="22">
        <v>0</v>
      </c>
      <c r="AE331" s="16"/>
      <c r="AF331" s="22">
        <v>0</v>
      </c>
      <c r="AG331" s="16"/>
      <c r="AH331" s="16"/>
      <c r="AI331" s="16"/>
      <c r="AJ331" s="22">
        <v>0</v>
      </c>
      <c r="AK331" s="22">
        <v>0</v>
      </c>
      <c r="AL331" s="16"/>
      <c r="AM331" s="16"/>
      <c r="AN331" s="16"/>
      <c r="AO331" s="22">
        <v>0</v>
      </c>
      <c r="AP331" s="22">
        <v>0</v>
      </c>
      <c r="AQ331" s="16"/>
      <c r="AR331" s="16"/>
      <c r="AS331" s="16"/>
      <c r="AT331" s="16"/>
      <c r="AU331" s="16"/>
      <c r="AV331" s="16"/>
      <c r="AW331" s="17">
        <v>0</v>
      </c>
    </row>
    <row r="332" spans="1:49" ht="15">
      <c r="A332" s="30" t="str">
        <f t="shared" si="5"/>
        <v>Nieprzypisane </v>
      </c>
      <c r="B332" s="38" t="s">
        <v>356</v>
      </c>
      <c r="C332" s="37"/>
      <c r="D332" s="19">
        <v>-831945194.64</v>
      </c>
      <c r="E332" s="19">
        <v>15522686.53</v>
      </c>
      <c r="F332" s="19">
        <v>19051921.87</v>
      </c>
      <c r="G332" s="19">
        <v>17329760.78</v>
      </c>
      <c r="H332" s="19">
        <v>15615180.87</v>
      </c>
      <c r="I332" s="19">
        <v>30813611.7</v>
      </c>
      <c r="J332" s="19">
        <v>13227293.86</v>
      </c>
      <c r="K332" s="19">
        <v>10210703.34</v>
      </c>
      <c r="L332" s="19">
        <v>6098827.34</v>
      </c>
      <c r="M332" s="19">
        <v>40897204.03</v>
      </c>
      <c r="N332" s="19">
        <v>23992586.58</v>
      </c>
      <c r="O332" s="19">
        <v>15059090.08</v>
      </c>
      <c r="P332" s="19">
        <v>34988809.29</v>
      </c>
      <c r="Q332" s="19">
        <v>6912618.3</v>
      </c>
      <c r="R332" s="19">
        <v>23460944.91</v>
      </c>
      <c r="S332" s="19">
        <v>-15401524.17</v>
      </c>
      <c r="T332" s="19">
        <v>27680595.13</v>
      </c>
      <c r="U332" s="19">
        <v>67842381.38</v>
      </c>
      <c r="V332" s="19">
        <v>10289672.41</v>
      </c>
      <c r="W332" s="19">
        <v>6166279.31</v>
      </c>
      <c r="X332" s="19">
        <v>27963658.26</v>
      </c>
      <c r="Y332" s="19">
        <v>10586672.44</v>
      </c>
      <c r="Z332" s="19">
        <v>21691742.57</v>
      </c>
      <c r="AA332" s="19">
        <v>10132660.9</v>
      </c>
      <c r="AB332" s="19">
        <v>39922916.92</v>
      </c>
      <c r="AC332" s="19">
        <v>20643976.58</v>
      </c>
      <c r="AD332" s="19">
        <v>20090593.82</v>
      </c>
      <c r="AE332" s="19">
        <v>26865735.49</v>
      </c>
      <c r="AF332" s="19">
        <v>21860785.73</v>
      </c>
      <c r="AG332" s="19">
        <v>40010247</v>
      </c>
      <c r="AH332" s="19">
        <v>9132018.82</v>
      </c>
      <c r="AI332" s="19">
        <v>31697917.98</v>
      </c>
      <c r="AJ332" s="19">
        <v>811109.22</v>
      </c>
      <c r="AK332" s="19">
        <v>28536395.74</v>
      </c>
      <c r="AL332" s="19">
        <v>23020125.21</v>
      </c>
      <c r="AM332" s="19">
        <v>13237114.7</v>
      </c>
      <c r="AN332" s="19">
        <v>-1389283.93</v>
      </c>
      <c r="AO332" s="19">
        <v>40763094.42</v>
      </c>
      <c r="AP332" s="19">
        <v>21642061.6</v>
      </c>
      <c r="AQ332" s="19">
        <v>17012540.33</v>
      </c>
      <c r="AR332" s="19">
        <v>50966609.22</v>
      </c>
      <c r="AS332" s="19">
        <v>33239535.91</v>
      </c>
      <c r="AT332" s="19">
        <v>10936344.73</v>
      </c>
      <c r="AU332" s="19">
        <v>-486317787.23</v>
      </c>
      <c r="AV332" s="19">
        <v>4787801.49</v>
      </c>
      <c r="AW332" s="36">
        <v>-424341963.18</v>
      </c>
    </row>
    <row r="333" ht="15">
      <c r="A333" s="30">
        <f t="shared" si="5"/>
      </c>
    </row>
    <row r="334" ht="15">
      <c r="A334" s="30">
        <f t="shared" si="5"/>
      </c>
    </row>
    <row r="335" ht="15">
      <c r="A335" s="30">
        <f t="shared" si="5"/>
      </c>
    </row>
    <row r="336" ht="15">
      <c r="A336" s="30">
        <f t="shared" si="5"/>
      </c>
    </row>
    <row r="337" ht="15">
      <c r="A337" s="30">
        <f t="shared" si="5"/>
      </c>
    </row>
    <row r="338" ht="15">
      <c r="A338" s="30">
        <f t="shared" si="5"/>
      </c>
    </row>
    <row r="339" ht="15">
      <c r="A339" s="30">
        <f t="shared" si="5"/>
      </c>
    </row>
    <row r="340" ht="15">
      <c r="A340" s="30">
        <f t="shared" si="5"/>
      </c>
    </row>
    <row r="341" ht="15">
      <c r="A341" s="30">
        <f t="shared" si="5"/>
      </c>
    </row>
    <row r="342" ht="15">
      <c r="A342" s="30">
        <f t="shared" si="5"/>
      </c>
    </row>
    <row r="343" ht="15">
      <c r="A343" s="30">
        <f t="shared" si="5"/>
      </c>
    </row>
    <row r="344" ht="15">
      <c r="A344" s="30">
        <f t="shared" si="5"/>
      </c>
    </row>
    <row r="345" ht="15">
      <c r="A345" s="30">
        <f t="shared" si="5"/>
      </c>
    </row>
    <row r="346" ht="15">
      <c r="A346" s="30">
        <f t="shared" si="5"/>
      </c>
    </row>
    <row r="347" ht="15">
      <c r="A347" s="30">
        <f t="shared" si="5"/>
      </c>
    </row>
    <row r="348" ht="15">
      <c r="A348" s="30">
        <f t="shared" si="5"/>
      </c>
    </row>
    <row r="349" ht="15">
      <c r="A349" s="30">
        <f t="shared" si="5"/>
      </c>
    </row>
    <row r="350" ht="15">
      <c r="A350" s="30">
        <f t="shared" si="5"/>
      </c>
    </row>
    <row r="351" ht="15">
      <c r="A351" s="30">
        <f t="shared" si="5"/>
      </c>
    </row>
    <row r="352" ht="15">
      <c r="A352" s="30">
        <f t="shared" si="5"/>
      </c>
    </row>
    <row r="353" ht="15">
      <c r="A353" s="30">
        <f t="shared" si="5"/>
      </c>
    </row>
    <row r="354" ht="15">
      <c r="A354" s="30">
        <f t="shared" si="5"/>
      </c>
    </row>
    <row r="355" ht="15">
      <c r="A355" s="30">
        <f t="shared" si="5"/>
      </c>
    </row>
    <row r="356" ht="15">
      <c r="A356" s="30">
        <f t="shared" si="5"/>
      </c>
    </row>
    <row r="357" ht="15">
      <c r="A357" s="30">
        <f t="shared" si="5"/>
      </c>
    </row>
    <row r="358" ht="15">
      <c r="A358" s="30">
        <f t="shared" si="5"/>
      </c>
    </row>
    <row r="359" ht="15">
      <c r="A359" s="30">
        <f t="shared" si="5"/>
      </c>
    </row>
    <row r="360" ht="15">
      <c r="A360" s="30">
        <f t="shared" si="5"/>
      </c>
    </row>
    <row r="361" ht="15">
      <c r="A361" s="30">
        <f t="shared" si="5"/>
      </c>
    </row>
    <row r="362" ht="15">
      <c r="A362" s="30">
        <f aca="true" t="shared" si="6" ref="A362:A382">LEFT(B362,14)</f>
      </c>
    </row>
    <row r="363" ht="15">
      <c r="A363" s="30">
        <f t="shared" si="6"/>
      </c>
    </row>
    <row r="364" ht="15">
      <c r="A364" s="30">
        <f t="shared" si="6"/>
      </c>
    </row>
    <row r="365" ht="15">
      <c r="A365" s="30">
        <f t="shared" si="6"/>
      </c>
    </row>
    <row r="366" ht="15">
      <c r="A366" s="30">
        <f t="shared" si="6"/>
      </c>
    </row>
    <row r="367" ht="15">
      <c r="A367" s="30">
        <f t="shared" si="6"/>
      </c>
    </row>
    <row r="368" ht="15">
      <c r="A368" s="30">
        <f t="shared" si="6"/>
      </c>
    </row>
    <row r="369" ht="15">
      <c r="A369" s="30">
        <f t="shared" si="6"/>
      </c>
    </row>
    <row r="370" ht="15">
      <c r="A370" s="30">
        <f t="shared" si="6"/>
      </c>
    </row>
    <row r="371" ht="15">
      <c r="A371" s="30">
        <f t="shared" si="6"/>
      </c>
    </row>
    <row r="372" ht="15">
      <c r="A372" s="30">
        <f t="shared" si="6"/>
      </c>
    </row>
    <row r="373" ht="15">
      <c r="A373" s="30">
        <f t="shared" si="6"/>
      </c>
    </row>
    <row r="374" ht="15">
      <c r="A374" s="30">
        <f t="shared" si="6"/>
      </c>
    </row>
    <row r="375" ht="15">
      <c r="A375" s="30">
        <f t="shared" si="6"/>
      </c>
    </row>
    <row r="376" ht="15">
      <c r="A376" s="30">
        <f t="shared" si="6"/>
      </c>
    </row>
    <row r="377" ht="15">
      <c r="A377" s="30">
        <f t="shared" si="6"/>
      </c>
    </row>
    <row r="378" ht="15">
      <c r="A378" s="30">
        <f t="shared" si="6"/>
      </c>
    </row>
    <row r="379" ht="15">
      <c r="A379" s="30">
        <f t="shared" si="6"/>
      </c>
    </row>
    <row r="380" ht="15">
      <c r="A380" s="30">
        <f t="shared" si="6"/>
      </c>
    </row>
    <row r="381" ht="15">
      <c r="A381" s="30">
        <f t="shared" si="6"/>
      </c>
    </row>
    <row r="382" ht="15">
      <c r="A382" s="30">
        <f t="shared" si="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1100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4.57421875" style="0" bestFit="1" customWidth="1"/>
    <col min="2" max="2" width="54.421875" style="0" bestFit="1" customWidth="1"/>
    <col min="3" max="3" width="53.140625" style="0" bestFit="1" customWidth="1"/>
    <col min="4" max="138" width="23.8515625" style="0" bestFit="1" customWidth="1"/>
  </cols>
  <sheetData>
    <row r="1" spans="2:3" ht="20.25">
      <c r="B1" s="10" t="s">
        <v>687</v>
      </c>
      <c r="C1" s="11"/>
    </row>
    <row r="3" spans="2:3" ht="15">
      <c r="B3" s="4" t="s">
        <v>35</v>
      </c>
      <c r="C3" s="6" t="s">
        <v>28</v>
      </c>
    </row>
    <row r="4" spans="2:3" ht="15">
      <c r="B4" s="4" t="s">
        <v>44</v>
      </c>
      <c r="C4" s="6" t="s">
        <v>28</v>
      </c>
    </row>
    <row r="6" spans="2:6" ht="15">
      <c r="B6" s="3"/>
      <c r="C6" s="5"/>
      <c r="D6" s="3"/>
      <c r="E6" s="3"/>
      <c r="F6" s="3"/>
    </row>
    <row r="7" spans="2:6" ht="15">
      <c r="B7" s="12" t="s">
        <v>360</v>
      </c>
      <c r="C7" s="13" t="s">
        <v>361</v>
      </c>
      <c r="D7" s="3"/>
      <c r="E7" s="3"/>
      <c r="F7" s="3"/>
    </row>
    <row r="8" spans="2:6" ht="15">
      <c r="B8" s="12" t="s">
        <v>362</v>
      </c>
      <c r="C8" s="13" t="s">
        <v>363</v>
      </c>
      <c r="D8" s="3"/>
      <c r="E8" s="3"/>
      <c r="F8" s="3"/>
    </row>
    <row r="9" spans="2:6" ht="15">
      <c r="B9" s="12" t="s">
        <v>364</v>
      </c>
      <c r="C9" s="13" t="s">
        <v>365</v>
      </c>
      <c r="D9" s="3"/>
      <c r="E9" s="3"/>
      <c r="F9" s="3"/>
    </row>
    <row r="10" spans="2:6" ht="15">
      <c r="B10" s="3"/>
      <c r="C10" s="5"/>
      <c r="D10" s="3"/>
      <c r="E10" s="3"/>
      <c r="F10" s="3"/>
    </row>
    <row r="11" spans="2:6" ht="15">
      <c r="B11" s="3"/>
      <c r="C11" s="5"/>
      <c r="D11" s="3"/>
      <c r="E11" s="3"/>
      <c r="F11" s="3"/>
    </row>
    <row r="12" spans="2:6" ht="15">
      <c r="B12" s="3"/>
      <c r="C12" s="5"/>
      <c r="D12" s="3"/>
      <c r="E12" s="3"/>
      <c r="F12" s="3"/>
    </row>
    <row r="13" spans="2:6" ht="15">
      <c r="B13" s="12" t="s">
        <v>31</v>
      </c>
      <c r="C13" s="13" t="s">
        <v>1022</v>
      </c>
      <c r="D13" s="3"/>
      <c r="E13" s="3"/>
      <c r="F13" s="3"/>
    </row>
    <row r="14" spans="2:6" ht="15">
      <c r="B14" s="12" t="s">
        <v>32</v>
      </c>
      <c r="C14" s="13" t="s">
        <v>1026</v>
      </c>
      <c r="D14" s="3"/>
      <c r="E14" s="3"/>
      <c r="F14" s="3"/>
    </row>
    <row r="15" spans="2:6" ht="15">
      <c r="B15" s="12" t="s">
        <v>32</v>
      </c>
      <c r="C15" s="13" t="s">
        <v>1025</v>
      </c>
      <c r="D15" s="3"/>
      <c r="E15" s="3"/>
      <c r="F15" s="3"/>
    </row>
    <row r="16" spans="2:6" ht="15">
      <c r="B16" s="12" t="s">
        <v>33</v>
      </c>
      <c r="C16" s="13" t="s">
        <v>1505</v>
      </c>
      <c r="D16" s="3"/>
      <c r="E16" s="3"/>
      <c r="F16" s="3"/>
    </row>
    <row r="17" spans="2:6" ht="15">
      <c r="B17" s="12" t="s">
        <v>33</v>
      </c>
      <c r="C17" s="13" t="s">
        <v>1505</v>
      </c>
      <c r="D17" s="3"/>
      <c r="E17" s="3"/>
      <c r="F17" s="3"/>
    </row>
    <row r="18" spans="2:6" ht="15">
      <c r="B18" s="12" t="s">
        <v>366</v>
      </c>
      <c r="C18" s="13" t="s">
        <v>367</v>
      </c>
      <c r="D18" s="3"/>
      <c r="E18" s="3"/>
      <c r="F18" s="3"/>
    </row>
    <row r="19" spans="2:6" ht="15">
      <c r="B19" s="12" t="s">
        <v>368</v>
      </c>
      <c r="C19" s="13" t="s">
        <v>367</v>
      </c>
      <c r="D19" s="3"/>
      <c r="E19" s="3"/>
      <c r="F19" s="3"/>
    </row>
    <row r="20" spans="2:6" ht="15">
      <c r="B20" s="12" t="s">
        <v>369</v>
      </c>
      <c r="C20" s="13" t="s">
        <v>65</v>
      </c>
      <c r="D20" s="3"/>
      <c r="E20" s="3"/>
      <c r="F20" s="3"/>
    </row>
    <row r="21" spans="2:6" ht="15">
      <c r="B21" s="12" t="s">
        <v>370</v>
      </c>
      <c r="C21" s="13" t="s">
        <v>1019</v>
      </c>
      <c r="D21" s="3"/>
      <c r="E21" s="3"/>
      <c r="F21" s="3"/>
    </row>
    <row r="22" spans="2:6" ht="15">
      <c r="B22" s="12" t="s">
        <v>372</v>
      </c>
      <c r="C22" s="13" t="s">
        <v>1512</v>
      </c>
      <c r="D22" s="3"/>
      <c r="E22" s="3"/>
      <c r="F22" s="3"/>
    </row>
    <row r="23" spans="2:6" ht="15">
      <c r="B23" s="12" t="s">
        <v>373</v>
      </c>
      <c r="C23" s="13" t="s">
        <v>1506</v>
      </c>
      <c r="D23" s="3"/>
      <c r="E23" s="3"/>
      <c r="F23" s="3"/>
    </row>
    <row r="24" spans="2:6" ht="15">
      <c r="B24" s="12" t="s">
        <v>374</v>
      </c>
      <c r="C24" s="13" t="s">
        <v>367</v>
      </c>
      <c r="D24" s="3"/>
      <c r="E24" s="3"/>
      <c r="F24" s="3"/>
    </row>
    <row r="25" spans="2:6" ht="15">
      <c r="B25" s="12" t="s">
        <v>375</v>
      </c>
      <c r="C25" s="13" t="s">
        <v>1513</v>
      </c>
      <c r="D25" s="3"/>
      <c r="E25" s="3"/>
      <c r="F25" s="3"/>
    </row>
    <row r="26" spans="2:6" ht="15">
      <c r="B26" s="12" t="s">
        <v>376</v>
      </c>
      <c r="C26" s="13" t="s">
        <v>1513</v>
      </c>
      <c r="D26" s="3"/>
      <c r="E26" s="3"/>
      <c r="F26" s="3"/>
    </row>
    <row r="27" spans="2:6" ht="15">
      <c r="B27" s="12" t="s">
        <v>377</v>
      </c>
      <c r="C27" s="13" t="s">
        <v>1512</v>
      </c>
      <c r="D27" s="3"/>
      <c r="E27" s="3"/>
      <c r="F27" s="3"/>
    </row>
    <row r="28" spans="2:6" ht="15">
      <c r="B28" s="12" t="s">
        <v>378</v>
      </c>
      <c r="C28" s="13" t="s">
        <v>1514</v>
      </c>
      <c r="D28" s="3"/>
      <c r="E28" s="3"/>
      <c r="F28" s="3"/>
    </row>
    <row r="29" spans="2:6" ht="15">
      <c r="B29" s="3"/>
      <c r="C29" s="5"/>
      <c r="D29" s="3"/>
      <c r="E29" s="3"/>
      <c r="F29" s="3"/>
    </row>
    <row r="30" spans="2:6" ht="15">
      <c r="B30" s="5"/>
      <c r="C30" s="5"/>
      <c r="D30" s="5"/>
      <c r="E30" s="5"/>
      <c r="F30" s="5"/>
    </row>
    <row r="31" spans="1:6" ht="15">
      <c r="A31" t="str">
        <f>RIGHT(D32,10)</f>
        <v>31.12.2013</v>
      </c>
      <c r="B31" s="5"/>
      <c r="C31" s="3"/>
      <c r="D31" s="3"/>
      <c r="E31" s="3"/>
      <c r="F31" s="3"/>
    </row>
    <row r="32" spans="2:138" ht="15">
      <c r="B32" s="8" t="s">
        <v>44</v>
      </c>
      <c r="C32" s="8" t="s">
        <v>359</v>
      </c>
      <c r="D32" s="23" t="s">
        <v>1027</v>
      </c>
      <c r="E32" s="23" t="s">
        <v>1028</v>
      </c>
      <c r="F32" s="23" t="s">
        <v>1029</v>
      </c>
      <c r="G32" s="5"/>
      <c r="H32" s="3"/>
      <c r="I32" s="3"/>
      <c r="J32" s="5"/>
      <c r="K32" s="3"/>
      <c r="L32" s="3"/>
      <c r="M32" s="5"/>
      <c r="N32" s="3"/>
      <c r="O32" s="3"/>
      <c r="P32" s="5"/>
      <c r="Q32" s="3"/>
      <c r="R32" s="3"/>
      <c r="S32" s="5"/>
      <c r="T32" s="3"/>
      <c r="U32" s="3"/>
      <c r="V32" s="5"/>
      <c r="W32" s="3"/>
      <c r="X32" s="3"/>
      <c r="Y32" s="5"/>
      <c r="Z32" s="3"/>
      <c r="AA32" s="3"/>
      <c r="AB32" s="5"/>
      <c r="AC32" s="3"/>
      <c r="AD32" s="3"/>
      <c r="AE32" s="5"/>
      <c r="AF32" s="3"/>
      <c r="AG32" s="3"/>
      <c r="AH32" s="5"/>
      <c r="AI32" s="3"/>
      <c r="AJ32" s="3"/>
      <c r="AK32" s="5"/>
      <c r="AL32" s="3"/>
      <c r="AM32" s="3"/>
      <c r="AN32" s="5"/>
      <c r="AO32" s="3"/>
      <c r="AP32" s="3"/>
      <c r="AQ32" s="5"/>
      <c r="AR32" s="3"/>
      <c r="AS32" s="3"/>
      <c r="AT32" s="5"/>
      <c r="AU32" s="3"/>
      <c r="AV32" s="3"/>
      <c r="AW32" s="5"/>
      <c r="AX32" s="3"/>
      <c r="AY32" s="3"/>
      <c r="AZ32" s="5"/>
      <c r="BA32" s="3"/>
      <c r="BB32" s="3"/>
      <c r="BC32" s="5"/>
      <c r="BD32" s="3"/>
      <c r="BE32" s="3"/>
      <c r="BF32" s="5"/>
      <c r="BG32" s="3"/>
      <c r="BH32" s="3"/>
      <c r="BI32" s="5"/>
      <c r="BJ32" s="3"/>
      <c r="BK32" s="3"/>
      <c r="BL32" s="5"/>
      <c r="BM32" s="3"/>
      <c r="BN32" s="3"/>
      <c r="BO32" s="5"/>
      <c r="BP32" s="3"/>
      <c r="BQ32" s="3"/>
      <c r="BR32" s="5"/>
      <c r="BS32" s="3"/>
      <c r="BT32" s="3"/>
      <c r="BU32" s="5"/>
      <c r="BV32" s="3"/>
      <c r="BW32" s="3"/>
      <c r="BX32" s="5"/>
      <c r="BY32" s="3"/>
      <c r="BZ32" s="3"/>
      <c r="CA32" s="5"/>
      <c r="CB32" s="3"/>
      <c r="CC32" s="3"/>
      <c r="CD32" s="5"/>
      <c r="CE32" s="3"/>
      <c r="CF32" s="3"/>
      <c r="CG32" s="5"/>
      <c r="CH32" s="3"/>
      <c r="CI32" s="3"/>
      <c r="CJ32" s="5"/>
      <c r="CK32" s="3"/>
      <c r="CL32" s="3"/>
      <c r="CM32" s="5"/>
      <c r="CN32" s="3"/>
      <c r="CO32" s="3"/>
      <c r="CP32" s="5"/>
      <c r="CQ32" s="3"/>
      <c r="CR32" s="3"/>
      <c r="CS32" s="5"/>
      <c r="CT32" s="3"/>
      <c r="CU32" s="3"/>
      <c r="CV32" s="5"/>
      <c r="CW32" s="3"/>
      <c r="CX32" s="3"/>
      <c r="CY32" s="5"/>
      <c r="CZ32" s="3"/>
      <c r="DA32" s="3"/>
      <c r="DB32" s="5"/>
      <c r="DC32" s="3"/>
      <c r="DD32" s="3"/>
      <c r="DE32" s="5"/>
      <c r="DF32" s="3"/>
      <c r="DG32" s="3"/>
      <c r="DH32" s="5"/>
      <c r="DI32" s="3"/>
      <c r="DJ32" s="3"/>
      <c r="DK32" s="5"/>
      <c r="DL32" s="3"/>
      <c r="DM32" s="3"/>
      <c r="DN32" s="5"/>
      <c r="DO32" s="3"/>
      <c r="DP32" s="3"/>
      <c r="DQ32" s="5"/>
      <c r="DR32" s="3"/>
      <c r="DS32" s="3"/>
      <c r="DT32" s="5"/>
      <c r="DU32" s="3"/>
      <c r="DV32" s="3"/>
      <c r="DW32" s="5"/>
      <c r="DX32" s="3"/>
      <c r="DY32" s="3"/>
      <c r="DZ32" s="5"/>
      <c r="EA32" s="3"/>
      <c r="EB32" s="3"/>
      <c r="EC32" s="5"/>
      <c r="ED32" s="3"/>
      <c r="EE32" s="3"/>
      <c r="EF32" s="5"/>
      <c r="EG32" s="3"/>
      <c r="EH32" s="3"/>
    </row>
    <row r="33" spans="1:138" ht="15">
      <c r="A33" s="30" t="str">
        <f>LEFT(B33,14)</f>
        <v>Wynik całkowit</v>
      </c>
      <c r="B33" s="15" t="s">
        <v>94</v>
      </c>
      <c r="C33" s="15"/>
      <c r="D33" s="35">
        <v>0</v>
      </c>
      <c r="E33" s="17">
        <v>0</v>
      </c>
      <c r="F33" s="17">
        <v>0</v>
      </c>
      <c r="G33" s="5"/>
      <c r="H33" s="3"/>
      <c r="I33" s="3"/>
      <c r="J33" s="5"/>
      <c r="K33" s="3"/>
      <c r="L33" s="3"/>
      <c r="M33" s="5"/>
      <c r="N33" s="3"/>
      <c r="O33" s="3"/>
      <c r="P33" s="5"/>
      <c r="Q33" s="3"/>
      <c r="R33" s="3"/>
      <c r="S33" s="5"/>
      <c r="T33" s="3"/>
      <c r="U33" s="3"/>
      <c r="V33" s="5"/>
      <c r="W33" s="3"/>
      <c r="X33" s="3"/>
      <c r="Y33" s="5"/>
      <c r="Z33" s="3"/>
      <c r="AA33" s="3"/>
      <c r="AB33" s="5"/>
      <c r="AC33" s="3"/>
      <c r="AD33" s="3"/>
      <c r="AE33" s="5"/>
      <c r="AF33" s="3"/>
      <c r="AG33" s="3"/>
      <c r="AH33" s="5"/>
      <c r="AI33" s="3"/>
      <c r="AJ33" s="3"/>
      <c r="AK33" s="5"/>
      <c r="AL33" s="3"/>
      <c r="AM33" s="3"/>
      <c r="AN33" s="5"/>
      <c r="AO33" s="3"/>
      <c r="AP33" s="3"/>
      <c r="AQ33" s="5"/>
      <c r="AR33" s="3"/>
      <c r="AS33" s="3"/>
      <c r="AT33" s="5"/>
      <c r="AU33" s="3"/>
      <c r="AV33" s="3"/>
      <c r="AW33" s="5"/>
      <c r="AX33" s="3"/>
      <c r="AY33" s="3"/>
      <c r="AZ33" s="5"/>
      <c r="BA33" s="3"/>
      <c r="BB33" s="3"/>
      <c r="BC33" s="5"/>
      <c r="BD33" s="3"/>
      <c r="BE33" s="3"/>
      <c r="BF33" s="5"/>
      <c r="BG33" s="3"/>
      <c r="BH33" s="3"/>
      <c r="BI33" s="5"/>
      <c r="BJ33" s="3"/>
      <c r="BK33" s="3"/>
      <c r="BL33" s="5"/>
      <c r="BM33" s="3"/>
      <c r="BN33" s="3"/>
      <c r="BO33" s="5"/>
      <c r="BP33" s="3"/>
      <c r="BQ33" s="3"/>
      <c r="BR33" s="5"/>
      <c r="BS33" s="3"/>
      <c r="BT33" s="3"/>
      <c r="BU33" s="5"/>
      <c r="BV33" s="3"/>
      <c r="BW33" s="3"/>
      <c r="BX33" s="5"/>
      <c r="BY33" s="3"/>
      <c r="BZ33" s="3"/>
      <c r="CA33" s="5"/>
      <c r="CB33" s="3"/>
      <c r="CC33" s="3"/>
      <c r="CD33" s="5"/>
      <c r="CE33" s="3"/>
      <c r="CF33" s="3"/>
      <c r="CG33" s="5"/>
      <c r="CH33" s="3"/>
      <c r="CI33" s="3"/>
      <c r="CJ33" s="5"/>
      <c r="CK33" s="3"/>
      <c r="CL33" s="3"/>
      <c r="CM33" s="5"/>
      <c r="CN33" s="3"/>
      <c r="CO33" s="3"/>
      <c r="CP33" s="5"/>
      <c r="CQ33" s="3"/>
      <c r="CR33" s="3"/>
      <c r="CS33" s="5"/>
      <c r="CT33" s="3"/>
      <c r="CU33" s="3"/>
      <c r="CV33" s="5"/>
      <c r="CW33" s="3"/>
      <c r="CX33" s="3"/>
      <c r="CY33" s="5"/>
      <c r="CZ33" s="3"/>
      <c r="DA33" s="3"/>
      <c r="DB33" s="5"/>
      <c r="DC33" s="3"/>
      <c r="DD33" s="3"/>
      <c r="DE33" s="5"/>
      <c r="DF33" s="3"/>
      <c r="DG33" s="3"/>
      <c r="DH33" s="5"/>
      <c r="DI33" s="3"/>
      <c r="DJ33" s="3"/>
      <c r="DK33" s="5"/>
      <c r="DL33" s="3"/>
      <c r="DM33" s="3"/>
      <c r="DN33" s="5"/>
      <c r="DO33" s="3"/>
      <c r="DP33" s="3"/>
      <c r="DQ33" s="5"/>
      <c r="DR33" s="3"/>
      <c r="DS33" s="3"/>
      <c r="DT33" s="5"/>
      <c r="DU33" s="3"/>
      <c r="DV33" s="3"/>
      <c r="DW33" s="5"/>
      <c r="DX33" s="3"/>
      <c r="DY33" s="3"/>
      <c r="DZ33" s="5"/>
      <c r="EA33" s="3"/>
      <c r="EB33" s="3"/>
      <c r="EC33" s="5"/>
      <c r="ED33" s="3"/>
      <c r="EE33" s="3"/>
      <c r="EF33" s="3"/>
      <c r="EG33" s="3"/>
      <c r="EH33" s="3"/>
    </row>
    <row r="34" spans="1:138" ht="15">
      <c r="A34" s="30" t="str">
        <f aca="true" t="shared" si="0" ref="A34:A97">LEFT(B34,14)</f>
        <v>ZUSZ</v>
      </c>
      <c r="B34" s="24" t="s">
        <v>48</v>
      </c>
      <c r="C34" s="18" t="s">
        <v>95</v>
      </c>
      <c r="D34" s="34">
        <v>360930794.49</v>
      </c>
      <c r="E34" s="34">
        <v>424341963.18</v>
      </c>
      <c r="F34" s="34">
        <v>322675296.89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</row>
    <row r="35" spans="1:138" ht="15">
      <c r="A35" s="30" t="str">
        <f t="shared" si="0"/>
        <v>ZUSZ0ASSETS</v>
      </c>
      <c r="B35" s="25" t="s">
        <v>96</v>
      </c>
      <c r="C35" s="20" t="s">
        <v>97</v>
      </c>
      <c r="D35" s="19">
        <v>3664191678.02</v>
      </c>
      <c r="E35" s="19">
        <v>3516334159.5</v>
      </c>
      <c r="F35" s="19">
        <v>3920348134.15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</row>
    <row r="36" spans="1:138" ht="15">
      <c r="A36" s="30" t="str">
        <f t="shared" si="0"/>
        <v>ZUSZ0010100000</v>
      </c>
      <c r="B36" s="26" t="s">
        <v>688</v>
      </c>
      <c r="C36" s="14" t="s">
        <v>689</v>
      </c>
      <c r="D36" s="19">
        <v>2623262288.07</v>
      </c>
      <c r="E36" s="19">
        <v>2448278770.37</v>
      </c>
      <c r="F36" s="19">
        <v>2674911000.46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</row>
    <row r="37" spans="1:138" ht="15">
      <c r="A37" s="30" t="str">
        <f t="shared" si="0"/>
        <v>ZUSZ0010101000</v>
      </c>
      <c r="B37" s="27" t="s">
        <v>690</v>
      </c>
      <c r="C37" s="21" t="s">
        <v>691</v>
      </c>
      <c r="D37" s="19">
        <v>409617282.29</v>
      </c>
      <c r="E37" s="19">
        <v>274001673.84</v>
      </c>
      <c r="F37" s="19">
        <v>422152614.21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</row>
    <row r="38" spans="1:138" ht="15">
      <c r="A38" s="30" t="str">
        <f t="shared" si="0"/>
        <v>ZUSZ0010101200</v>
      </c>
      <c r="B38" s="28" t="s">
        <v>692</v>
      </c>
      <c r="C38" s="21" t="s">
        <v>693</v>
      </c>
      <c r="D38" s="19">
        <v>259682897.14</v>
      </c>
      <c r="E38" s="19">
        <v>173442931.61</v>
      </c>
      <c r="F38" s="19">
        <v>227757303.36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</row>
    <row r="39" spans="1:138" ht="15">
      <c r="A39" s="30" t="str">
        <f t="shared" si="0"/>
        <v>ZUSZ/2300</v>
      </c>
      <c r="B39" s="31" t="s">
        <v>694</v>
      </c>
      <c r="C39" s="21" t="s">
        <v>695</v>
      </c>
      <c r="D39" s="19">
        <v>1289271977.49</v>
      </c>
      <c r="E39" s="19">
        <v>1289153487.13</v>
      </c>
      <c r="F39" s="19">
        <v>1150814990.04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</row>
    <row r="40" spans="1:138" ht="15">
      <c r="A40" s="30" t="str">
        <f t="shared" si="0"/>
        <v>ZUSZ/7300</v>
      </c>
      <c r="B40" s="31" t="s">
        <v>1030</v>
      </c>
      <c r="C40" s="21" t="s">
        <v>1031</v>
      </c>
      <c r="D40" s="19">
        <v>-1029589080.35</v>
      </c>
      <c r="E40" s="19">
        <v>-1115710555.52</v>
      </c>
      <c r="F40" s="19">
        <v>-923057686.68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</row>
    <row r="41" spans="1:138" ht="15">
      <c r="A41" s="30" t="str">
        <f t="shared" si="0"/>
        <v>ZUSZ0010101400</v>
      </c>
      <c r="B41" s="28" t="s">
        <v>696</v>
      </c>
      <c r="C41" s="21" t="s">
        <v>697</v>
      </c>
      <c r="D41" s="19">
        <v>149934385.15</v>
      </c>
      <c r="E41" s="19">
        <v>100558742.23</v>
      </c>
      <c r="F41" s="19">
        <v>194395310.85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</row>
    <row r="42" spans="1:138" ht="15">
      <c r="A42" s="30" t="str">
        <f t="shared" si="0"/>
        <v>ZUSZ/2310</v>
      </c>
      <c r="B42" s="31" t="s">
        <v>698</v>
      </c>
      <c r="C42" s="21" t="s">
        <v>699</v>
      </c>
      <c r="D42" s="19">
        <v>824521957.87</v>
      </c>
      <c r="E42" s="19">
        <v>855195533.5</v>
      </c>
      <c r="F42" s="19">
        <v>778838177.81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</row>
    <row r="43" spans="1:138" ht="15">
      <c r="A43" s="30" t="str">
        <f t="shared" si="0"/>
        <v>ZUSZ/7310</v>
      </c>
      <c r="B43" s="31" t="s">
        <v>700</v>
      </c>
      <c r="C43" s="21" t="s">
        <v>701</v>
      </c>
      <c r="D43" s="19">
        <v>-674587572.72</v>
      </c>
      <c r="E43" s="19">
        <v>-754636791.27</v>
      </c>
      <c r="F43" s="19">
        <v>-584442866.96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</row>
    <row r="44" spans="1:138" ht="15">
      <c r="A44" s="30" t="str">
        <f t="shared" si="0"/>
        <v>ZUSZ0010101500</v>
      </c>
      <c r="B44" s="28" t="s">
        <v>1032</v>
      </c>
      <c r="C44" s="21" t="s">
        <v>1033</v>
      </c>
      <c r="D44" s="16"/>
      <c r="E44" s="16"/>
      <c r="F44" s="22"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</row>
    <row r="45" spans="1:138" ht="15">
      <c r="A45" s="30" t="str">
        <f t="shared" si="0"/>
        <v>ZUSZ/20320</v>
      </c>
      <c r="B45" s="31" t="s">
        <v>1034</v>
      </c>
      <c r="C45" s="21" t="s">
        <v>1035</v>
      </c>
      <c r="D45" s="16"/>
      <c r="E45" s="16"/>
      <c r="F45" s="22"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</row>
    <row r="46" spans="1:138" ht="15">
      <c r="A46" s="30" t="str">
        <f t="shared" si="0"/>
        <v>ZUSZ0010102000</v>
      </c>
      <c r="B46" s="27" t="s">
        <v>702</v>
      </c>
      <c r="C46" s="21" t="s">
        <v>703</v>
      </c>
      <c r="D46" s="19">
        <v>1710084557.74</v>
      </c>
      <c r="E46" s="19">
        <v>1671184466.64</v>
      </c>
      <c r="F46" s="19">
        <v>1738389174.48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</row>
    <row r="47" spans="1:138" ht="15">
      <c r="A47" s="30" t="str">
        <f t="shared" si="0"/>
        <v>ZUSZ0010102100</v>
      </c>
      <c r="B47" s="28" t="s">
        <v>704</v>
      </c>
      <c r="C47" s="21" t="s">
        <v>705</v>
      </c>
      <c r="D47" s="19">
        <v>1642821278.28</v>
      </c>
      <c r="E47" s="19">
        <v>1603267539.1</v>
      </c>
      <c r="F47" s="19">
        <v>1630196727.55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</row>
    <row r="48" spans="1:138" ht="15">
      <c r="A48" s="30" t="str">
        <f t="shared" si="0"/>
        <v>ZUSZ0010102110</v>
      </c>
      <c r="B48" s="31" t="s">
        <v>706</v>
      </c>
      <c r="C48" s="21" t="s">
        <v>707</v>
      </c>
      <c r="D48" s="19">
        <v>79432037.97</v>
      </c>
      <c r="E48" s="19">
        <v>79336380.36</v>
      </c>
      <c r="F48" s="19">
        <v>79946658.39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</row>
    <row r="49" spans="1:138" ht="15">
      <c r="A49" s="30" t="str">
        <f t="shared" si="0"/>
        <v>ZUSZ/1111</v>
      </c>
      <c r="B49" s="32" t="s">
        <v>708</v>
      </c>
      <c r="C49" s="21" t="s">
        <v>709</v>
      </c>
      <c r="D49" s="19">
        <v>97307370.4</v>
      </c>
      <c r="E49" s="19">
        <v>97280253.82</v>
      </c>
      <c r="F49" s="19">
        <v>97581940.01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</row>
    <row r="50" spans="1:138" ht="15">
      <c r="A50" s="30" t="str">
        <f t="shared" si="0"/>
        <v>ZUSZ/7111</v>
      </c>
      <c r="B50" s="32" t="s">
        <v>710</v>
      </c>
      <c r="C50" s="21" t="s">
        <v>711</v>
      </c>
      <c r="D50" s="19">
        <v>-17875332.43</v>
      </c>
      <c r="E50" s="19">
        <v>-17943873.46</v>
      </c>
      <c r="F50" s="19">
        <v>-17635281.62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</row>
    <row r="51" spans="1:138" ht="15">
      <c r="A51" s="30" t="str">
        <f t="shared" si="0"/>
        <v>ZUSZ0010102120</v>
      </c>
      <c r="B51" s="31" t="s">
        <v>712</v>
      </c>
      <c r="C51" s="21" t="s">
        <v>713</v>
      </c>
      <c r="D51" s="19">
        <v>1311902003.98</v>
      </c>
      <c r="E51" s="19">
        <v>1300735812.88</v>
      </c>
      <c r="F51" s="19">
        <v>1322090001.15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</row>
    <row r="52" spans="1:138" ht="15">
      <c r="A52" s="30" t="str">
        <f t="shared" si="0"/>
        <v>ZUSZ/1112</v>
      </c>
      <c r="B52" s="32" t="s">
        <v>714</v>
      </c>
      <c r="C52" s="21" t="s">
        <v>715</v>
      </c>
      <c r="D52" s="19">
        <v>1921803322.66</v>
      </c>
      <c r="E52" s="19">
        <v>1948424460.1</v>
      </c>
      <c r="F52" s="19">
        <v>1880560560.85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</row>
    <row r="53" spans="1:138" ht="15">
      <c r="A53" s="30" t="str">
        <f t="shared" si="0"/>
        <v>ZUSZ/7112</v>
      </c>
      <c r="B53" s="32" t="s">
        <v>716</v>
      </c>
      <c r="C53" s="21" t="s">
        <v>717</v>
      </c>
      <c r="D53" s="19">
        <v>-609901318.68</v>
      </c>
      <c r="E53" s="19">
        <v>-647688647.22</v>
      </c>
      <c r="F53" s="19">
        <v>-558470559.7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</row>
    <row r="54" spans="1:138" ht="15">
      <c r="A54" s="30" t="str">
        <f t="shared" si="0"/>
        <v>ZUSZ0010102130</v>
      </c>
      <c r="B54" s="31" t="s">
        <v>718</v>
      </c>
      <c r="C54" s="21" t="s">
        <v>719</v>
      </c>
      <c r="D54" s="19">
        <v>218804999.88</v>
      </c>
      <c r="E54" s="19">
        <v>195316572.92</v>
      </c>
      <c r="F54" s="19">
        <v>212927445.4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</row>
    <row r="55" spans="1:138" ht="15">
      <c r="A55" s="30" t="str">
        <f t="shared" si="0"/>
        <v>ZUSZ/1113</v>
      </c>
      <c r="B55" s="32" t="s">
        <v>720</v>
      </c>
      <c r="C55" s="21" t="s">
        <v>721</v>
      </c>
      <c r="D55" s="19">
        <v>1258968325.48</v>
      </c>
      <c r="E55" s="19">
        <v>1283110850.06</v>
      </c>
      <c r="F55" s="19">
        <v>1185340958.93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</row>
    <row r="56" spans="1:138" ht="15">
      <c r="A56" s="30" t="str">
        <f t="shared" si="0"/>
        <v>ZUSZ/7113</v>
      </c>
      <c r="B56" s="32" t="s">
        <v>722</v>
      </c>
      <c r="C56" s="21" t="s">
        <v>723</v>
      </c>
      <c r="D56" s="19">
        <v>-1040163325.6</v>
      </c>
      <c r="E56" s="19">
        <v>-1087794277.14</v>
      </c>
      <c r="F56" s="19">
        <v>-972413513.53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</row>
    <row r="57" spans="1:138" ht="15">
      <c r="A57" s="30" t="str">
        <f t="shared" si="0"/>
        <v>ZUSZ0010102140</v>
      </c>
      <c r="B57" s="31" t="s">
        <v>724</v>
      </c>
      <c r="C57" s="21" t="s">
        <v>725</v>
      </c>
      <c r="D57" s="19">
        <v>16570654.71</v>
      </c>
      <c r="E57" s="19">
        <v>13552810.16</v>
      </c>
      <c r="F57" s="19">
        <v>7761488.5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</row>
    <row r="58" spans="1:138" ht="15">
      <c r="A58" s="30" t="str">
        <f t="shared" si="0"/>
        <v>ZUSZ/1114</v>
      </c>
      <c r="B58" s="32" t="s">
        <v>726</v>
      </c>
      <c r="C58" s="21" t="s">
        <v>727</v>
      </c>
      <c r="D58" s="19">
        <v>34154533.47</v>
      </c>
      <c r="E58" s="19">
        <v>24291731.34</v>
      </c>
      <c r="F58" s="19">
        <v>26131936.02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</row>
    <row r="59" spans="1:138" ht="15">
      <c r="A59" s="30" t="str">
        <f t="shared" si="0"/>
        <v>ZUSZ/7114</v>
      </c>
      <c r="B59" s="32" t="s">
        <v>728</v>
      </c>
      <c r="C59" s="21" t="s">
        <v>729</v>
      </c>
      <c r="D59" s="19">
        <v>-17583878.76</v>
      </c>
      <c r="E59" s="19">
        <v>-10738921.18</v>
      </c>
      <c r="F59" s="19">
        <v>-18370447.52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</row>
    <row r="60" spans="1:138" ht="15">
      <c r="A60" s="30" t="str">
        <f t="shared" si="0"/>
        <v>ZUSZ0010102150</v>
      </c>
      <c r="B60" s="31" t="s">
        <v>730</v>
      </c>
      <c r="C60" s="21" t="s">
        <v>731</v>
      </c>
      <c r="D60" s="19">
        <v>16111581.74</v>
      </c>
      <c r="E60" s="19">
        <v>14325962.78</v>
      </c>
      <c r="F60" s="19">
        <v>7471134.11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</row>
    <row r="61" spans="1:138" ht="15">
      <c r="A61" s="30" t="str">
        <f t="shared" si="0"/>
        <v>ZUSZ/1115</v>
      </c>
      <c r="B61" s="32" t="s">
        <v>732</v>
      </c>
      <c r="C61" s="21" t="s">
        <v>733</v>
      </c>
      <c r="D61" s="19">
        <v>268404859.13</v>
      </c>
      <c r="E61" s="19">
        <v>266944717.37</v>
      </c>
      <c r="F61" s="19">
        <v>260526482.65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</row>
    <row r="62" spans="1:138" ht="15">
      <c r="A62" s="30" t="str">
        <f t="shared" si="0"/>
        <v>ZUSZ/7115</v>
      </c>
      <c r="B62" s="32" t="s">
        <v>734</v>
      </c>
      <c r="C62" s="21" t="s">
        <v>735</v>
      </c>
      <c r="D62" s="19">
        <v>-252293277.39</v>
      </c>
      <c r="E62" s="19">
        <v>-252618754.59</v>
      </c>
      <c r="F62" s="19">
        <v>-253055348.54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</row>
    <row r="63" spans="1:138" ht="15">
      <c r="A63" s="30" t="str">
        <f t="shared" si="0"/>
        <v>ZUSZ0010102200</v>
      </c>
      <c r="B63" s="28" t="s">
        <v>736</v>
      </c>
      <c r="C63" s="21" t="s">
        <v>737</v>
      </c>
      <c r="D63" s="19">
        <v>67263279.46</v>
      </c>
      <c r="E63" s="19">
        <v>67916927.54</v>
      </c>
      <c r="F63" s="19">
        <v>108192446.93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</row>
    <row r="64" spans="1:138" ht="15">
      <c r="A64" s="30" t="str">
        <f t="shared" si="0"/>
        <v>ZUSZ/8100</v>
      </c>
      <c r="B64" s="31" t="s">
        <v>738</v>
      </c>
      <c r="C64" s="21" t="s">
        <v>739</v>
      </c>
      <c r="D64" s="22">
        <v>0</v>
      </c>
      <c r="E64" s="19">
        <v>121109.1</v>
      </c>
      <c r="F64" s="19">
        <v>62823531.66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</row>
    <row r="65" spans="1:138" ht="15">
      <c r="A65" s="30" t="str">
        <f t="shared" si="0"/>
        <v>ZUSZ/8300</v>
      </c>
      <c r="B65" s="31" t="s">
        <v>740</v>
      </c>
      <c r="C65" s="21" t="s">
        <v>741</v>
      </c>
      <c r="D65" s="19">
        <v>19204456.37</v>
      </c>
      <c r="E65" s="19">
        <v>18200488.59</v>
      </c>
      <c r="F65" s="19">
        <v>7407389.1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</row>
    <row r="66" spans="1:138" ht="15">
      <c r="A66" s="30" t="str">
        <f t="shared" si="0"/>
        <v>ZUSZ/8400</v>
      </c>
      <c r="B66" s="31" t="s">
        <v>742</v>
      </c>
      <c r="C66" s="21" t="s">
        <v>743</v>
      </c>
      <c r="D66" s="19">
        <v>39291868.85</v>
      </c>
      <c r="E66" s="19">
        <v>37097544.18</v>
      </c>
      <c r="F66" s="19">
        <v>33631382.51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</row>
    <row r="67" spans="1:138" ht="15">
      <c r="A67" s="30" t="str">
        <f t="shared" si="0"/>
        <v>ZUSZ/8410</v>
      </c>
      <c r="B67" s="31" t="s">
        <v>744</v>
      </c>
      <c r="C67" s="21" t="s">
        <v>745</v>
      </c>
      <c r="D67" s="19">
        <v>649499</v>
      </c>
      <c r="E67" s="19">
        <v>1819451.37</v>
      </c>
      <c r="F67" s="19">
        <v>483638.97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</row>
    <row r="68" spans="1:138" ht="15">
      <c r="A68" s="30" t="str">
        <f t="shared" si="0"/>
        <v>ZUSZ/30401</v>
      </c>
      <c r="B68" s="31" t="s">
        <v>1036</v>
      </c>
      <c r="C68" s="21" t="s">
        <v>1037</v>
      </c>
      <c r="D68" s="22">
        <v>0</v>
      </c>
      <c r="E68" s="19">
        <v>7972971.55</v>
      </c>
      <c r="F68" s="22"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</row>
    <row r="69" spans="1:138" ht="15">
      <c r="A69" s="30" t="str">
        <f t="shared" si="0"/>
        <v>ZUSZ/30411</v>
      </c>
      <c r="B69" s="31" t="s">
        <v>1038</v>
      </c>
      <c r="C69" s="21" t="s">
        <v>1039</v>
      </c>
      <c r="D69" s="16"/>
      <c r="E69" s="19">
        <v>291452.2</v>
      </c>
      <c r="F69" s="1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</row>
    <row r="70" spans="1:138" ht="15">
      <c r="A70" s="30" t="str">
        <f t="shared" si="0"/>
        <v>ZUSZ/31000</v>
      </c>
      <c r="B70" s="31" t="s">
        <v>760</v>
      </c>
      <c r="C70" s="21" t="s">
        <v>761</v>
      </c>
      <c r="D70" s="19">
        <v>8117455.24</v>
      </c>
      <c r="E70" s="19">
        <v>2413910.55</v>
      </c>
      <c r="F70" s="19">
        <v>3846504.69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</row>
    <row r="71" spans="1:138" ht="15">
      <c r="A71" s="30" t="str">
        <f t="shared" si="0"/>
        <v>ZUSZ/31001</v>
      </c>
      <c r="B71" s="31" t="s">
        <v>1040</v>
      </c>
      <c r="C71" s="21" t="s">
        <v>1041</v>
      </c>
      <c r="D71" s="22">
        <v>0</v>
      </c>
      <c r="E71" s="22">
        <v>0</v>
      </c>
      <c r="F71" s="22"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</row>
    <row r="72" spans="1:138" ht="15">
      <c r="A72" s="30" t="str">
        <f t="shared" si="0"/>
        <v>ZUSZ0010102300</v>
      </c>
      <c r="B72" s="28" t="s">
        <v>1042</v>
      </c>
      <c r="C72" s="21" t="s">
        <v>1043</v>
      </c>
      <c r="D72" s="22">
        <v>0</v>
      </c>
      <c r="E72" s="22">
        <v>0</v>
      </c>
      <c r="F72" s="22"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</row>
    <row r="73" spans="1:138" ht="15">
      <c r="A73" s="30" t="str">
        <f t="shared" si="0"/>
        <v>ZUSZ/20310</v>
      </c>
      <c r="B73" s="31" t="s">
        <v>1044</v>
      </c>
      <c r="C73" s="21" t="s">
        <v>1045</v>
      </c>
      <c r="D73" s="22">
        <v>0</v>
      </c>
      <c r="E73" s="22">
        <v>0</v>
      </c>
      <c r="F73" s="22"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</row>
    <row r="74" spans="1:138" ht="15">
      <c r="A74" s="30" t="str">
        <f t="shared" si="0"/>
        <v>ZUSZ0010104000</v>
      </c>
      <c r="B74" s="27" t="s">
        <v>746</v>
      </c>
      <c r="C74" s="21" t="s">
        <v>747</v>
      </c>
      <c r="D74" s="19">
        <v>503560448.04</v>
      </c>
      <c r="E74" s="19">
        <v>503092629.89</v>
      </c>
      <c r="F74" s="19">
        <v>514369211.77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</row>
    <row r="75" spans="1:138" ht="15">
      <c r="A75" s="30" t="str">
        <f t="shared" si="0"/>
        <v>ZUSZ0010104300</v>
      </c>
      <c r="B75" s="28" t="s">
        <v>748</v>
      </c>
      <c r="C75" s="21" t="s">
        <v>749</v>
      </c>
      <c r="D75" s="19">
        <v>503560448.04</v>
      </c>
      <c r="E75" s="19">
        <v>503092629.89</v>
      </c>
      <c r="F75" s="19">
        <v>514369211.77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</row>
    <row r="76" spans="1:138" ht="15">
      <c r="A76" s="30" t="str">
        <f t="shared" si="0"/>
        <v>ZUSZ0010104322</v>
      </c>
      <c r="B76" s="31" t="s">
        <v>750</v>
      </c>
      <c r="C76" s="21" t="s">
        <v>751</v>
      </c>
      <c r="D76" s="19">
        <v>503495000</v>
      </c>
      <c r="E76" s="19">
        <v>503030000</v>
      </c>
      <c r="F76" s="19">
        <v>514305000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</row>
    <row r="77" spans="1:138" ht="15">
      <c r="A77" s="30" t="str">
        <f t="shared" si="0"/>
        <v>ZUSZ/3400</v>
      </c>
      <c r="B77" s="32" t="s">
        <v>752</v>
      </c>
      <c r="C77" s="21" t="s">
        <v>753</v>
      </c>
      <c r="D77" s="19">
        <v>505426600</v>
      </c>
      <c r="E77" s="19">
        <v>502021600</v>
      </c>
      <c r="F77" s="19">
        <v>510696600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</row>
    <row r="78" spans="1:138" ht="15">
      <c r="A78" s="30" t="str">
        <f t="shared" si="0"/>
        <v>ZUSZ/7434</v>
      </c>
      <c r="B78" s="32" t="s">
        <v>1046</v>
      </c>
      <c r="C78" s="21" t="s">
        <v>1047</v>
      </c>
      <c r="D78" s="19">
        <v>-1931600</v>
      </c>
      <c r="E78" s="19">
        <v>1008400</v>
      </c>
      <c r="F78" s="19">
        <v>3608400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</row>
    <row r="79" spans="1:138" ht="15">
      <c r="A79" s="30" t="str">
        <f t="shared" si="0"/>
        <v>ZUSZ0010104324</v>
      </c>
      <c r="B79" s="31" t="s">
        <v>1048</v>
      </c>
      <c r="C79" s="21" t="s">
        <v>1049</v>
      </c>
      <c r="D79" s="19">
        <v>65448.04</v>
      </c>
      <c r="E79" s="19">
        <v>62629.89</v>
      </c>
      <c r="F79" s="19">
        <v>64211.77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</row>
    <row r="80" spans="1:138" ht="15">
      <c r="A80" s="30" t="str">
        <f t="shared" si="0"/>
        <v>ZUSZ/12192</v>
      </c>
      <c r="B80" s="32" t="s">
        <v>1050</v>
      </c>
      <c r="C80" s="21" t="s">
        <v>1051</v>
      </c>
      <c r="D80" s="19">
        <v>65448.04</v>
      </c>
      <c r="E80" s="19">
        <v>62629.89</v>
      </c>
      <c r="F80" s="19">
        <v>64211.77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</row>
    <row r="81" spans="1:138" ht="15">
      <c r="A81" s="30" t="str">
        <f t="shared" si="0"/>
        <v>ZUSZ0010200000</v>
      </c>
      <c r="B81" s="26" t="s">
        <v>754</v>
      </c>
      <c r="C81" s="14" t="s">
        <v>755</v>
      </c>
      <c r="D81" s="19">
        <v>1040929389.95</v>
      </c>
      <c r="E81" s="19">
        <v>1068055389.13</v>
      </c>
      <c r="F81" s="19">
        <v>1245437133.69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</row>
    <row r="82" spans="1:138" ht="15">
      <c r="A82" s="30" t="str">
        <f t="shared" si="0"/>
        <v>ZUSZ0010201000</v>
      </c>
      <c r="B82" s="27" t="s">
        <v>756</v>
      </c>
      <c r="C82" s="21" t="s">
        <v>757</v>
      </c>
      <c r="D82" s="19">
        <v>12680396.14</v>
      </c>
      <c r="E82" s="19">
        <v>11467491.31</v>
      </c>
      <c r="F82" s="19">
        <v>13722133.18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</row>
    <row r="83" spans="1:138" ht="15">
      <c r="A83" s="30" t="str">
        <f t="shared" si="0"/>
        <v>ZUSZ0010201100</v>
      </c>
      <c r="B83" s="28" t="s">
        <v>758</v>
      </c>
      <c r="C83" s="21" t="s">
        <v>759</v>
      </c>
      <c r="D83" s="19">
        <v>12594887.81</v>
      </c>
      <c r="E83" s="19">
        <v>11420150.46</v>
      </c>
      <c r="F83" s="19">
        <v>13649519.56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</row>
    <row r="84" spans="1:138" ht="15">
      <c r="A84" s="30" t="str">
        <f t="shared" si="0"/>
        <v>ZUSZ/30101</v>
      </c>
      <c r="B84" s="31" t="s">
        <v>1052</v>
      </c>
      <c r="C84" s="21" t="s">
        <v>1053</v>
      </c>
      <c r="D84" s="19">
        <v>2847.33</v>
      </c>
      <c r="E84" s="19">
        <v>9239.28</v>
      </c>
      <c r="F84" s="19">
        <v>22998.93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</row>
    <row r="85" spans="1:138" ht="15">
      <c r="A85" s="30" t="str">
        <f t="shared" si="0"/>
        <v>ZUSZ/30111</v>
      </c>
      <c r="B85" s="31" t="s">
        <v>1054</v>
      </c>
      <c r="C85" s="21" t="s">
        <v>1055</v>
      </c>
      <c r="D85" s="19">
        <v>6918.87</v>
      </c>
      <c r="E85" s="19">
        <v>35413.89</v>
      </c>
      <c r="F85" s="19">
        <v>19954.91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</row>
    <row r="86" spans="1:138" ht="15">
      <c r="A86" s="30" t="str">
        <f t="shared" si="0"/>
        <v>ZUSZ/31100</v>
      </c>
      <c r="B86" s="31" t="s">
        <v>762</v>
      </c>
      <c r="C86" s="21" t="s">
        <v>763</v>
      </c>
      <c r="D86" s="19">
        <v>12585121.61</v>
      </c>
      <c r="E86" s="19">
        <v>11375497.29</v>
      </c>
      <c r="F86" s="19">
        <v>13606565.72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</row>
    <row r="87" spans="1:138" ht="15">
      <c r="A87" s="30" t="str">
        <f t="shared" si="0"/>
        <v>ZUSZ/31101</v>
      </c>
      <c r="B87" s="31" t="s">
        <v>1056</v>
      </c>
      <c r="C87" s="21" t="s">
        <v>1057</v>
      </c>
      <c r="D87" s="22">
        <v>0</v>
      </c>
      <c r="E87" s="22">
        <v>0</v>
      </c>
      <c r="F87" s="1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</row>
    <row r="88" spans="1:138" ht="15">
      <c r="A88" s="30" t="str">
        <f t="shared" si="0"/>
        <v>ZUSZ/31900</v>
      </c>
      <c r="B88" s="31" t="s">
        <v>764</v>
      </c>
      <c r="C88" s="21" t="s">
        <v>765</v>
      </c>
      <c r="D88" s="22">
        <v>0</v>
      </c>
      <c r="E88" s="22">
        <v>0</v>
      </c>
      <c r="F88" s="22"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</row>
    <row r="89" spans="1:138" ht="15">
      <c r="A89" s="30" t="str">
        <f t="shared" si="0"/>
        <v>ZUSZ/31901</v>
      </c>
      <c r="B89" s="31" t="s">
        <v>1058</v>
      </c>
      <c r="C89" s="21" t="s">
        <v>1059</v>
      </c>
      <c r="D89" s="22">
        <v>0</v>
      </c>
      <c r="E89" s="22">
        <v>0</v>
      </c>
      <c r="F89" s="22"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</row>
    <row r="90" spans="1:138" ht="15">
      <c r="A90" s="30" t="str">
        <f t="shared" si="0"/>
        <v>ZUSZ0010201500</v>
      </c>
      <c r="B90" s="28" t="s">
        <v>766</v>
      </c>
      <c r="C90" s="21" t="s">
        <v>767</v>
      </c>
      <c r="D90" s="19">
        <v>85508.33</v>
      </c>
      <c r="E90" s="19">
        <v>47340.85</v>
      </c>
      <c r="F90" s="19">
        <v>72613.62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</row>
    <row r="91" spans="1:138" ht="15">
      <c r="A91" s="30" t="str">
        <f t="shared" si="0"/>
        <v>ZUSZ/20300</v>
      </c>
      <c r="B91" s="31" t="s">
        <v>768</v>
      </c>
      <c r="C91" s="21" t="s">
        <v>769</v>
      </c>
      <c r="D91" s="19">
        <v>85508.33</v>
      </c>
      <c r="E91" s="19">
        <v>47340.85</v>
      </c>
      <c r="F91" s="19">
        <v>72613.62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</row>
    <row r="92" spans="1:138" ht="15">
      <c r="A92" s="30" t="str">
        <f t="shared" si="0"/>
        <v>ZUSZ0010202000</v>
      </c>
      <c r="B92" s="27" t="s">
        <v>770</v>
      </c>
      <c r="C92" s="21" t="s">
        <v>771</v>
      </c>
      <c r="D92" s="19">
        <v>120615378.19</v>
      </c>
      <c r="E92" s="19">
        <v>117624308.13</v>
      </c>
      <c r="F92" s="19">
        <v>122694373.69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</row>
    <row r="93" spans="1:138" ht="15">
      <c r="A93" s="30" t="str">
        <f t="shared" si="0"/>
        <v>ZUSZ8</v>
      </c>
      <c r="B93" s="28" t="s">
        <v>772</v>
      </c>
      <c r="C93" s="21" t="s">
        <v>773</v>
      </c>
      <c r="D93" s="19">
        <v>8678598.26</v>
      </c>
      <c r="E93" s="19">
        <v>9469914.1</v>
      </c>
      <c r="F93" s="19">
        <v>9985270.12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</row>
    <row r="94" spans="1:138" ht="15">
      <c r="A94" s="30" t="str">
        <f t="shared" si="0"/>
        <v>ZUSZ0010202211</v>
      </c>
      <c r="B94" s="31" t="s">
        <v>774</v>
      </c>
      <c r="C94" s="21" t="s">
        <v>775</v>
      </c>
      <c r="D94" s="19">
        <v>4144529.36</v>
      </c>
      <c r="E94" s="19">
        <v>4972466.08</v>
      </c>
      <c r="F94" s="19">
        <v>5008121.16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</row>
    <row r="95" spans="1:138" ht="15">
      <c r="A95" s="30" t="str">
        <f t="shared" si="0"/>
        <v>ZUSZ/20100</v>
      </c>
      <c r="B95" s="32" t="s">
        <v>776</v>
      </c>
      <c r="C95" s="21" t="s">
        <v>777</v>
      </c>
      <c r="D95" s="19">
        <v>8677674.35</v>
      </c>
      <c r="E95" s="19">
        <v>9507573.8</v>
      </c>
      <c r="F95" s="19">
        <v>9836948.8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</row>
    <row r="96" spans="1:138" ht="15">
      <c r="A96" s="30" t="str">
        <f t="shared" si="0"/>
        <v>ZUSZ/20101</v>
      </c>
      <c r="B96" s="32" t="s">
        <v>1060</v>
      </c>
      <c r="C96" s="21" t="s">
        <v>1061</v>
      </c>
      <c r="D96" s="19">
        <v>7189.11</v>
      </c>
      <c r="E96" s="19">
        <v>6385.65</v>
      </c>
      <c r="F96" s="19">
        <v>30717.65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</row>
    <row r="97" spans="1:138" ht="15">
      <c r="A97" s="30" t="str">
        <f t="shared" si="0"/>
        <v>ZUSZ/20102</v>
      </c>
      <c r="B97" s="32" t="s">
        <v>1062</v>
      </c>
      <c r="C97" s="21" t="s">
        <v>1063</v>
      </c>
      <c r="D97" s="19">
        <v>-4393983.01</v>
      </c>
      <c r="E97" s="19">
        <v>-4394163.22</v>
      </c>
      <c r="F97" s="19">
        <v>-4790897.87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</row>
    <row r="98" spans="1:138" ht="15">
      <c r="A98" s="30" t="str">
        <f aca="true" t="shared" si="1" ref="A98:A161">LEFT(B98,14)</f>
        <v>ZUSZ/20110</v>
      </c>
      <c r="B98" s="32" t="s">
        <v>1064</v>
      </c>
      <c r="C98" s="21" t="s">
        <v>1065</v>
      </c>
      <c r="D98" s="19">
        <v>193867.24</v>
      </c>
      <c r="E98" s="19">
        <v>160028.72</v>
      </c>
      <c r="F98" s="19">
        <v>236572.83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</row>
    <row r="99" spans="1:138" ht="15">
      <c r="A99" s="30" t="str">
        <f t="shared" si="1"/>
        <v>ZUSZ/20111</v>
      </c>
      <c r="B99" s="32" t="s">
        <v>1066</v>
      </c>
      <c r="C99" s="21" t="s">
        <v>1067</v>
      </c>
      <c r="D99" s="22">
        <v>0</v>
      </c>
      <c r="E99" s="22">
        <v>0</v>
      </c>
      <c r="F99" s="1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</row>
    <row r="100" spans="1:138" ht="15">
      <c r="A100" s="30" t="str">
        <f t="shared" si="1"/>
        <v>ZUSZ/20112</v>
      </c>
      <c r="B100" s="32" t="s">
        <v>1068</v>
      </c>
      <c r="C100" s="21" t="s">
        <v>1069</v>
      </c>
      <c r="D100" s="19">
        <v>-140085.89</v>
      </c>
      <c r="E100" s="19">
        <v>-103284.8</v>
      </c>
      <c r="F100" s="19">
        <v>-186251.09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</row>
    <row r="101" spans="1:138" ht="15">
      <c r="A101" s="30" t="str">
        <f t="shared" si="1"/>
        <v>ZUSZ/20203</v>
      </c>
      <c r="B101" s="32" t="s">
        <v>1070</v>
      </c>
      <c r="C101" s="21" t="s">
        <v>1071</v>
      </c>
      <c r="D101" s="19">
        <v>30531.81</v>
      </c>
      <c r="E101" s="19">
        <v>51034</v>
      </c>
      <c r="F101" s="19">
        <v>48076.07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</row>
    <row r="102" spans="1:138" ht="15">
      <c r="A102" s="30" t="str">
        <f t="shared" si="1"/>
        <v>ZUSZ/20213</v>
      </c>
      <c r="B102" s="32" t="s">
        <v>1072</v>
      </c>
      <c r="C102" s="21" t="s">
        <v>1071</v>
      </c>
      <c r="D102" s="19">
        <v>4870.8</v>
      </c>
      <c r="E102" s="22">
        <v>0</v>
      </c>
      <c r="F102" s="22"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</row>
    <row r="103" spans="1:138" ht="15">
      <c r="A103" s="30" t="str">
        <f t="shared" si="1"/>
        <v>ZUSZ/20800</v>
      </c>
      <c r="B103" s="32" t="s">
        <v>784</v>
      </c>
      <c r="C103" s="21" t="s">
        <v>785</v>
      </c>
      <c r="D103" s="19">
        <v>6249764.25</v>
      </c>
      <c r="E103" s="19">
        <v>6656195.67</v>
      </c>
      <c r="F103" s="19">
        <v>5847335.86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</row>
    <row r="104" spans="1:138" ht="15">
      <c r="A104" s="30" t="str">
        <f t="shared" si="1"/>
        <v>ZUSZ/20810</v>
      </c>
      <c r="B104" s="32" t="s">
        <v>1073</v>
      </c>
      <c r="C104" s="21" t="s">
        <v>1074</v>
      </c>
      <c r="D104" s="19">
        <v>28759097.68</v>
      </c>
      <c r="E104" s="19">
        <v>28759097.68</v>
      </c>
      <c r="F104" s="19">
        <v>27326508.42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</row>
    <row r="105" spans="1:138" ht="15">
      <c r="A105" s="30" t="str">
        <f t="shared" si="1"/>
        <v>ZUSZ/27100</v>
      </c>
      <c r="B105" s="32" t="s">
        <v>778</v>
      </c>
      <c r="C105" s="21" t="s">
        <v>779</v>
      </c>
      <c r="D105" s="19">
        <v>-6527993.67</v>
      </c>
      <c r="E105" s="19">
        <v>-6930208.76</v>
      </c>
      <c r="F105" s="19">
        <v>-6152163.77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</row>
    <row r="106" spans="1:138" ht="15">
      <c r="A106" s="30" t="str">
        <f t="shared" si="1"/>
        <v>ZUSZ/27101</v>
      </c>
      <c r="B106" s="32" t="s">
        <v>1075</v>
      </c>
      <c r="C106" s="21" t="s">
        <v>1076</v>
      </c>
      <c r="D106" s="19">
        <v>-28759097.68</v>
      </c>
      <c r="E106" s="19">
        <v>-28759097.68</v>
      </c>
      <c r="F106" s="19">
        <v>-27326508.42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</row>
    <row r="107" spans="1:138" ht="15">
      <c r="A107" s="30" t="str">
        <f t="shared" si="1"/>
        <v>ZUSZ/30201</v>
      </c>
      <c r="B107" s="32" t="s">
        <v>780</v>
      </c>
      <c r="C107" s="21" t="s">
        <v>781</v>
      </c>
      <c r="D107" s="19">
        <v>42694.37</v>
      </c>
      <c r="E107" s="19">
        <v>18905.02</v>
      </c>
      <c r="F107" s="19">
        <v>137782.68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</row>
    <row r="108" spans="1:138" ht="15">
      <c r="A108" s="30" t="str">
        <f t="shared" si="1"/>
        <v>ZUSZ0010202212</v>
      </c>
      <c r="B108" s="31" t="s">
        <v>1077</v>
      </c>
      <c r="C108" s="21" t="s">
        <v>1078</v>
      </c>
      <c r="D108" s="19">
        <v>4534068.9</v>
      </c>
      <c r="E108" s="19">
        <v>4497448.02</v>
      </c>
      <c r="F108" s="19">
        <v>4977148.96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</row>
    <row r="109" spans="1:138" ht="15">
      <c r="A109" s="30" t="str">
        <f t="shared" si="1"/>
        <v>ZUSZ/20104</v>
      </c>
      <c r="B109" s="32" t="s">
        <v>1079</v>
      </c>
      <c r="C109" s="21" t="s">
        <v>1080</v>
      </c>
      <c r="D109" s="19">
        <v>4393983.01</v>
      </c>
      <c r="E109" s="19">
        <v>4394163.22</v>
      </c>
      <c r="F109" s="19">
        <v>4790897.87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</row>
    <row r="110" spans="1:138" ht="15">
      <c r="A110" s="30" t="str">
        <f t="shared" si="1"/>
        <v>ZUSZ/20114</v>
      </c>
      <c r="B110" s="32" t="s">
        <v>1081</v>
      </c>
      <c r="C110" s="21" t="s">
        <v>1080</v>
      </c>
      <c r="D110" s="19">
        <v>140085.89</v>
      </c>
      <c r="E110" s="19">
        <v>103284.8</v>
      </c>
      <c r="F110" s="19">
        <v>186251.09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</row>
    <row r="111" spans="1:138" ht="15">
      <c r="A111" s="30" t="str">
        <f t="shared" si="1"/>
        <v>ZUSZ/27180</v>
      </c>
      <c r="B111" s="32" t="s">
        <v>1082</v>
      </c>
      <c r="C111" s="21" t="s">
        <v>1083</v>
      </c>
      <c r="D111" s="16"/>
      <c r="E111" s="16"/>
      <c r="F111" s="22"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</row>
    <row r="112" spans="1:138" ht="15">
      <c r="A112" s="30" t="str">
        <f t="shared" si="1"/>
        <v>ZUSZ7</v>
      </c>
      <c r="B112" s="28" t="s">
        <v>1084</v>
      </c>
      <c r="C112" s="21" t="s">
        <v>1085</v>
      </c>
      <c r="D112" s="19">
        <v>910.74</v>
      </c>
      <c r="E112" s="22">
        <v>0</v>
      </c>
      <c r="F112" s="19">
        <v>43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</row>
    <row r="113" spans="1:138" ht="15">
      <c r="A113" s="30" t="str">
        <f t="shared" si="1"/>
        <v>ZUSZ/22991</v>
      </c>
      <c r="B113" s="31" t="s">
        <v>1086</v>
      </c>
      <c r="C113" s="21" t="s">
        <v>1087</v>
      </c>
      <c r="D113" s="19">
        <v>910.74</v>
      </c>
      <c r="E113" s="22">
        <v>0</v>
      </c>
      <c r="F113" s="19">
        <v>43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</row>
    <row r="114" spans="1:138" ht="15">
      <c r="A114" s="30" t="str">
        <f t="shared" si="1"/>
        <v>ZUSZ6</v>
      </c>
      <c r="B114" s="28" t="s">
        <v>782</v>
      </c>
      <c r="C114" s="21" t="s">
        <v>783</v>
      </c>
      <c r="D114" s="19">
        <v>90306352.01</v>
      </c>
      <c r="E114" s="19">
        <v>86456894.98</v>
      </c>
      <c r="F114" s="19">
        <v>91173676.25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</row>
    <row r="115" spans="1:138" ht="15">
      <c r="A115" s="30" t="str">
        <f t="shared" si="1"/>
        <v>ZUSZ/21200</v>
      </c>
      <c r="B115" s="31" t="s">
        <v>786</v>
      </c>
      <c r="C115" s="21" t="s">
        <v>787</v>
      </c>
      <c r="D115" s="22">
        <v>0</v>
      </c>
      <c r="E115" s="22">
        <v>0</v>
      </c>
      <c r="F115" s="22"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</row>
    <row r="116" spans="1:138" ht="15">
      <c r="A116" s="30" t="str">
        <f t="shared" si="1"/>
        <v>ZUSZ/23200</v>
      </c>
      <c r="B116" s="31" t="s">
        <v>788</v>
      </c>
      <c r="C116" s="21" t="s">
        <v>789</v>
      </c>
      <c r="D116" s="19">
        <v>5922619.48</v>
      </c>
      <c r="E116" s="19">
        <v>5788227.4</v>
      </c>
      <c r="F116" s="19">
        <v>6191978.17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</row>
    <row r="117" spans="1:138" ht="15">
      <c r="A117" s="30" t="str">
        <f t="shared" si="1"/>
        <v>ZUSZ/23201</v>
      </c>
      <c r="B117" s="31" t="s">
        <v>790</v>
      </c>
      <c r="C117" s="21" t="s">
        <v>791</v>
      </c>
      <c r="D117" s="19">
        <v>75897181.57</v>
      </c>
      <c r="E117" s="19">
        <v>69901716.85</v>
      </c>
      <c r="F117" s="19">
        <v>79250561.1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</row>
    <row r="118" spans="1:138" ht="15">
      <c r="A118" s="30" t="str">
        <f t="shared" si="1"/>
        <v>ZUSZ/23400</v>
      </c>
      <c r="B118" s="31" t="s">
        <v>792</v>
      </c>
      <c r="C118" s="21" t="s">
        <v>793</v>
      </c>
      <c r="D118" s="19">
        <v>-387628.22</v>
      </c>
      <c r="E118" s="19">
        <v>-92914.27</v>
      </c>
      <c r="F118" s="19">
        <v>-274457.81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</row>
    <row r="119" spans="1:138" ht="15">
      <c r="A119" s="30" t="str">
        <f t="shared" si="1"/>
        <v>ZUSZ/23401</v>
      </c>
      <c r="B119" s="31" t="s">
        <v>1088</v>
      </c>
      <c r="C119" s="21" t="s">
        <v>1089</v>
      </c>
      <c r="D119" s="19">
        <v>696607.11</v>
      </c>
      <c r="E119" s="19">
        <v>969970.33</v>
      </c>
      <c r="F119" s="19">
        <v>591082.79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</row>
    <row r="120" spans="1:138" ht="15">
      <c r="A120" s="30" t="str">
        <f t="shared" si="1"/>
        <v>ZUSZ/23410</v>
      </c>
      <c r="B120" s="31" t="s">
        <v>1090</v>
      </c>
      <c r="C120" s="21" t="s">
        <v>1091</v>
      </c>
      <c r="D120" s="19">
        <v>57063.49</v>
      </c>
      <c r="E120" s="19">
        <v>130548.21</v>
      </c>
      <c r="F120" s="1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</row>
    <row r="121" spans="1:138" ht="15">
      <c r="A121" s="30" t="str">
        <f t="shared" si="1"/>
        <v>ZUSZ/24300</v>
      </c>
      <c r="B121" s="31" t="s">
        <v>1092</v>
      </c>
      <c r="C121" s="21" t="s">
        <v>1093</v>
      </c>
      <c r="D121" s="22">
        <v>0</v>
      </c>
      <c r="E121" s="22">
        <v>0</v>
      </c>
      <c r="F121" s="22"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</row>
    <row r="122" spans="1:138" ht="15">
      <c r="A122" s="30" t="str">
        <f t="shared" si="1"/>
        <v>ZUSZ/24301</v>
      </c>
      <c r="B122" s="31" t="s">
        <v>1094</v>
      </c>
      <c r="C122" s="21" t="s">
        <v>1095</v>
      </c>
      <c r="D122" s="22">
        <v>0</v>
      </c>
      <c r="E122" s="22">
        <v>0</v>
      </c>
      <c r="F122" s="22"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</row>
    <row r="123" spans="1:138" ht="15">
      <c r="A123" s="30" t="str">
        <f t="shared" si="1"/>
        <v>ZUSZ/24302</v>
      </c>
      <c r="B123" s="31" t="s">
        <v>1096</v>
      </c>
      <c r="C123" s="21" t="s">
        <v>1097</v>
      </c>
      <c r="D123" s="22">
        <v>0</v>
      </c>
      <c r="E123" s="22">
        <v>0</v>
      </c>
      <c r="F123" s="22"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</row>
    <row r="124" spans="1:138" ht="15">
      <c r="A124" s="30" t="str">
        <f t="shared" si="1"/>
        <v>ZUSZ/24310</v>
      </c>
      <c r="B124" s="31" t="s">
        <v>1098</v>
      </c>
      <c r="C124" s="21" t="s">
        <v>1099</v>
      </c>
      <c r="D124" s="22">
        <v>0</v>
      </c>
      <c r="E124" s="22">
        <v>0</v>
      </c>
      <c r="F124" s="22"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</row>
    <row r="125" spans="1:138" ht="15">
      <c r="A125" s="30" t="str">
        <f t="shared" si="1"/>
        <v>ZUSZ/24320</v>
      </c>
      <c r="B125" s="31" t="s">
        <v>1100</v>
      </c>
      <c r="C125" s="21" t="s">
        <v>1101</v>
      </c>
      <c r="D125" s="16"/>
      <c r="E125" s="16"/>
      <c r="F125" s="22"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</row>
    <row r="126" spans="1:138" ht="15">
      <c r="A126" s="30" t="str">
        <f t="shared" si="1"/>
        <v>ZUSZ/24330</v>
      </c>
      <c r="B126" s="31" t="s">
        <v>1102</v>
      </c>
      <c r="C126" s="21" t="s">
        <v>1103</v>
      </c>
      <c r="D126" s="19">
        <v>9145632.47</v>
      </c>
      <c r="E126" s="19">
        <v>10794988.74</v>
      </c>
      <c r="F126" s="19">
        <v>6718907.08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</row>
    <row r="127" spans="1:138" ht="15">
      <c r="A127" s="30" t="str">
        <f t="shared" si="1"/>
        <v>ZUSZ/24390</v>
      </c>
      <c r="B127" s="31" t="s">
        <v>1104</v>
      </c>
      <c r="C127" s="21" t="s">
        <v>1105</v>
      </c>
      <c r="D127" s="19">
        <v>5173.24</v>
      </c>
      <c r="E127" s="19">
        <v>5005.53</v>
      </c>
      <c r="F127" s="19">
        <v>16796.32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</row>
    <row r="128" spans="1:138" ht="15">
      <c r="A128" s="30" t="str">
        <f t="shared" si="1"/>
        <v>ZUSZ/24722</v>
      </c>
      <c r="B128" s="31" t="s">
        <v>1106</v>
      </c>
      <c r="C128" s="21" t="s">
        <v>1107</v>
      </c>
      <c r="D128" s="19">
        <v>3421.15</v>
      </c>
      <c r="E128" s="19">
        <v>8866.95</v>
      </c>
      <c r="F128" s="19">
        <v>43543.78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</row>
    <row r="129" spans="1:138" ht="15">
      <c r="A129" s="30" t="str">
        <f t="shared" si="1"/>
        <v>ZUSZ/25806</v>
      </c>
      <c r="B129" s="31" t="s">
        <v>1108</v>
      </c>
      <c r="C129" s="21" t="s">
        <v>1109</v>
      </c>
      <c r="D129" s="22">
        <v>0</v>
      </c>
      <c r="E129" s="22">
        <v>0</v>
      </c>
      <c r="F129" s="22"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</row>
    <row r="130" spans="1:138" ht="15">
      <c r="A130" s="30" t="str">
        <f t="shared" si="1"/>
        <v>ZUSZ/27110</v>
      </c>
      <c r="B130" s="31" t="s">
        <v>1110</v>
      </c>
      <c r="C130" s="21" t="s">
        <v>1111</v>
      </c>
      <c r="D130" s="19">
        <v>-106415.49</v>
      </c>
      <c r="E130" s="19">
        <v>-103275.59</v>
      </c>
      <c r="F130" s="19">
        <v>-109721.03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</row>
    <row r="131" spans="1:138" ht="15">
      <c r="A131" s="30" t="str">
        <f t="shared" si="1"/>
        <v>ZUSZ/27120</v>
      </c>
      <c r="B131" s="31" t="s">
        <v>1112</v>
      </c>
      <c r="C131" s="21" t="s">
        <v>1113</v>
      </c>
      <c r="D131" s="19">
        <v>-927302.79</v>
      </c>
      <c r="E131" s="19">
        <v>-946239.17</v>
      </c>
      <c r="F131" s="19">
        <v>-1255014.15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</row>
    <row r="132" spans="1:138" ht="15">
      <c r="A132" s="30" t="str">
        <f t="shared" si="1"/>
        <v>ZUSZ/27121</v>
      </c>
      <c r="B132" s="31" t="s">
        <v>1114</v>
      </c>
      <c r="C132" s="21" t="s">
        <v>1115</v>
      </c>
      <c r="D132" s="22">
        <v>0</v>
      </c>
      <c r="E132" s="22">
        <v>0</v>
      </c>
      <c r="F132" s="22"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</row>
    <row r="133" spans="1:138" ht="15">
      <c r="A133" s="30" t="str">
        <f t="shared" si="1"/>
        <v>ZUSZ/28801</v>
      </c>
      <c r="B133" s="31" t="s">
        <v>1116</v>
      </c>
      <c r="C133" s="21" t="s">
        <v>1117</v>
      </c>
      <c r="D133" s="22">
        <v>0</v>
      </c>
      <c r="E133" s="22">
        <v>0</v>
      </c>
      <c r="F133" s="22"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</row>
    <row r="134" spans="1:138" ht="15">
      <c r="A134" s="30" t="str">
        <f t="shared" si="1"/>
        <v>ZUSZ5</v>
      </c>
      <c r="B134" s="28" t="s">
        <v>794</v>
      </c>
      <c r="C134" s="21" t="s">
        <v>795</v>
      </c>
      <c r="D134" s="19">
        <v>113948.21</v>
      </c>
      <c r="E134" s="19">
        <v>114562.55</v>
      </c>
      <c r="F134" s="19">
        <v>103323.84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</row>
    <row r="135" spans="1:138" ht="15">
      <c r="A135" s="30" t="str">
        <f t="shared" si="1"/>
        <v>ZUSZ/24201</v>
      </c>
      <c r="B135" s="31" t="s">
        <v>796</v>
      </c>
      <c r="C135" s="21" t="s">
        <v>797</v>
      </c>
      <c r="D135" s="19">
        <v>1765.62</v>
      </c>
      <c r="E135" s="19">
        <v>114562.55</v>
      </c>
      <c r="F135" s="19">
        <v>764.1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</row>
    <row r="136" spans="1:138" ht="15">
      <c r="A136" s="30" t="str">
        <f t="shared" si="1"/>
        <v>ZUSZ/24291</v>
      </c>
      <c r="B136" s="31" t="s">
        <v>1118</v>
      </c>
      <c r="C136" s="21" t="s">
        <v>1119</v>
      </c>
      <c r="D136" s="19">
        <v>112182.59</v>
      </c>
      <c r="E136" s="22">
        <v>0</v>
      </c>
      <c r="F136" s="19">
        <v>102559.74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</row>
    <row r="137" spans="1:138" ht="15">
      <c r="A137" s="30" t="str">
        <f t="shared" si="1"/>
        <v>ZUSZ0010202100</v>
      </c>
      <c r="B137" s="28" t="s">
        <v>798</v>
      </c>
      <c r="C137" s="21" t="s">
        <v>799</v>
      </c>
      <c r="D137" s="19">
        <v>21515568.97</v>
      </c>
      <c r="E137" s="19">
        <v>21582936.5</v>
      </c>
      <c r="F137" s="19">
        <v>21432060.48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</row>
    <row r="138" spans="1:138" ht="15">
      <c r="A138" s="30" t="str">
        <f t="shared" si="1"/>
        <v>ZUSZ/23600</v>
      </c>
      <c r="B138" s="31" t="s">
        <v>1120</v>
      </c>
      <c r="C138" s="21" t="s">
        <v>1121</v>
      </c>
      <c r="D138" s="19">
        <v>3048.61</v>
      </c>
      <c r="E138" s="19">
        <v>3048.61</v>
      </c>
      <c r="F138" s="22"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</row>
    <row r="139" spans="1:138" ht="15">
      <c r="A139" s="30" t="str">
        <f t="shared" si="1"/>
        <v>ZUSZ/24600</v>
      </c>
      <c r="B139" s="31" t="s">
        <v>1122</v>
      </c>
      <c r="C139" s="21" t="s">
        <v>1123</v>
      </c>
      <c r="D139" s="19">
        <v>23143151.08</v>
      </c>
      <c r="E139" s="19">
        <v>23265306.57</v>
      </c>
      <c r="F139" s="19">
        <v>23024392.59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</row>
    <row r="140" spans="1:138" ht="15">
      <c r="A140" s="30" t="str">
        <f t="shared" si="1"/>
        <v>ZUSZ/27130</v>
      </c>
      <c r="B140" s="31" t="s">
        <v>800</v>
      </c>
      <c r="C140" s="21" t="s">
        <v>801</v>
      </c>
      <c r="D140" s="19">
        <v>-1630630.72</v>
      </c>
      <c r="E140" s="19">
        <v>-1685418.68</v>
      </c>
      <c r="F140" s="19">
        <v>-1592332.11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</row>
    <row r="141" spans="1:138" ht="15">
      <c r="A141" s="30" t="str">
        <f t="shared" si="1"/>
        <v>ZUSZ0010203000</v>
      </c>
      <c r="B141" s="27" t="s">
        <v>802</v>
      </c>
      <c r="C141" s="21" t="s">
        <v>803</v>
      </c>
      <c r="D141" s="19">
        <v>903635527.69</v>
      </c>
      <c r="E141" s="19">
        <v>919852584</v>
      </c>
      <c r="F141" s="19">
        <v>1097053289.6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</row>
    <row r="142" spans="1:138" ht="15">
      <c r="A142" s="30" t="str">
        <f t="shared" si="1"/>
        <v>ZUSZ0010203100</v>
      </c>
      <c r="B142" s="28" t="s">
        <v>804</v>
      </c>
      <c r="C142" s="21" t="s">
        <v>805</v>
      </c>
      <c r="D142" s="19">
        <v>903635527.69</v>
      </c>
      <c r="E142" s="19">
        <v>919852584</v>
      </c>
      <c r="F142" s="19">
        <v>1097053289.6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</row>
    <row r="143" spans="1:138" ht="15">
      <c r="A143" s="30" t="str">
        <f t="shared" si="1"/>
        <v>ZUSZ10</v>
      </c>
      <c r="B143" s="31" t="s">
        <v>1124</v>
      </c>
      <c r="C143" s="21" t="s">
        <v>1125</v>
      </c>
      <c r="D143" s="16"/>
      <c r="E143" s="19">
        <v>100711000</v>
      </c>
      <c r="F143" s="22"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</row>
    <row r="144" spans="1:138" ht="15">
      <c r="A144" s="30" t="str">
        <f t="shared" si="1"/>
        <v>ZUSZ/15200</v>
      </c>
      <c r="B144" s="32" t="s">
        <v>1126</v>
      </c>
      <c r="C144" s="21" t="s">
        <v>753</v>
      </c>
      <c r="D144" s="16"/>
      <c r="E144" s="19">
        <v>100610000</v>
      </c>
      <c r="F144" s="22"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</row>
    <row r="145" spans="1:138" ht="15">
      <c r="A145" s="30" t="str">
        <f t="shared" si="1"/>
        <v>ZUSZ/15901</v>
      </c>
      <c r="B145" s="32" t="s">
        <v>1127</v>
      </c>
      <c r="C145" s="21" t="s">
        <v>1128</v>
      </c>
      <c r="D145" s="16"/>
      <c r="E145" s="19">
        <v>101000</v>
      </c>
      <c r="F145" s="22"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</row>
    <row r="146" spans="1:138" ht="15">
      <c r="A146" s="30" t="str">
        <f t="shared" si="1"/>
        <v>ZUSZ9</v>
      </c>
      <c r="B146" s="31" t="s">
        <v>1129</v>
      </c>
      <c r="C146" s="21" t="s">
        <v>1130</v>
      </c>
      <c r="D146" s="19">
        <v>19997.92</v>
      </c>
      <c r="E146" s="19">
        <v>10434.81</v>
      </c>
      <c r="F146" s="19">
        <v>21641.58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</row>
    <row r="147" spans="1:138" ht="15">
      <c r="A147" s="30" t="str">
        <f t="shared" si="1"/>
        <v>ZUSZ/12190</v>
      </c>
      <c r="B147" s="32" t="s">
        <v>1131</v>
      </c>
      <c r="C147" s="21" t="s">
        <v>1132</v>
      </c>
      <c r="D147" s="19">
        <v>19997.92</v>
      </c>
      <c r="E147" s="19">
        <v>10434.81</v>
      </c>
      <c r="F147" s="19">
        <v>21641.58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</row>
    <row r="148" spans="1:138" ht="15">
      <c r="A148" s="30" t="str">
        <f t="shared" si="1"/>
        <v>ZUSZ0010203130</v>
      </c>
      <c r="B148" s="31" t="s">
        <v>806</v>
      </c>
      <c r="C148" s="21" t="s">
        <v>807</v>
      </c>
      <c r="D148" s="19">
        <v>903615529.77</v>
      </c>
      <c r="E148" s="19">
        <v>819131149.19</v>
      </c>
      <c r="F148" s="19">
        <v>1097031648.02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</row>
    <row r="149" spans="1:138" ht="15">
      <c r="A149" s="30" t="str">
        <f t="shared" si="1"/>
        <v>ZUSZ0010203131</v>
      </c>
      <c r="B149" s="32" t="s">
        <v>808</v>
      </c>
      <c r="C149" s="21" t="s">
        <v>809</v>
      </c>
      <c r="D149" s="19">
        <v>903615529.77</v>
      </c>
      <c r="E149" s="19">
        <v>819131149.19</v>
      </c>
      <c r="F149" s="19">
        <v>1097031648.02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</row>
    <row r="150" spans="1:138" ht="15">
      <c r="A150" s="30" t="str">
        <f t="shared" si="1"/>
        <v>ZUSZ/10100</v>
      </c>
      <c r="B150" s="33" t="s">
        <v>810</v>
      </c>
      <c r="C150" s="21" t="s">
        <v>811</v>
      </c>
      <c r="D150" s="19">
        <v>45000</v>
      </c>
      <c r="E150" s="19">
        <v>39054.22</v>
      </c>
      <c r="F150" s="19">
        <v>58865.49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</row>
    <row r="151" spans="1:138" ht="15">
      <c r="A151" s="30" t="str">
        <f t="shared" si="1"/>
        <v>ZUSZ/10200</v>
      </c>
      <c r="B151" s="33" t="s">
        <v>812</v>
      </c>
      <c r="C151" s="21" t="s">
        <v>813</v>
      </c>
      <c r="D151" s="22">
        <v>0</v>
      </c>
      <c r="E151" s="19">
        <v>810.42</v>
      </c>
      <c r="F151" s="22"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</row>
    <row r="152" spans="1:138" ht="15">
      <c r="A152" s="30" t="str">
        <f t="shared" si="1"/>
        <v>ZUSZ/10201</v>
      </c>
      <c r="B152" s="33" t="s">
        <v>814</v>
      </c>
      <c r="C152" s="21" t="s">
        <v>815</v>
      </c>
      <c r="D152" s="22">
        <v>0</v>
      </c>
      <c r="E152" s="22">
        <v>0</v>
      </c>
      <c r="F152" s="22"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</row>
    <row r="153" spans="1:138" ht="15">
      <c r="A153" s="30" t="str">
        <f t="shared" si="1"/>
        <v>ZUSZ/10202</v>
      </c>
      <c r="B153" s="33" t="s">
        <v>1133</v>
      </c>
      <c r="C153" s="21" t="s">
        <v>1134</v>
      </c>
      <c r="D153" s="22">
        <v>0</v>
      </c>
      <c r="E153" s="22">
        <v>0</v>
      </c>
      <c r="F153" s="22"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</row>
    <row r="154" spans="1:138" ht="15">
      <c r="A154" s="30" t="str">
        <f t="shared" si="1"/>
        <v>ZUSZ/10203</v>
      </c>
      <c r="B154" s="33" t="s">
        <v>816</v>
      </c>
      <c r="C154" s="21" t="s">
        <v>817</v>
      </c>
      <c r="D154" s="22">
        <v>0</v>
      </c>
      <c r="E154" s="22">
        <v>0</v>
      </c>
      <c r="F154" s="22"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</row>
    <row r="155" spans="1:138" ht="15">
      <c r="A155" s="30" t="str">
        <f t="shared" si="1"/>
        <v>ZUSZ/10204</v>
      </c>
      <c r="B155" s="33" t="s">
        <v>1135</v>
      </c>
      <c r="C155" s="21" t="s">
        <v>1136</v>
      </c>
      <c r="D155" s="22">
        <v>0</v>
      </c>
      <c r="E155" s="22">
        <v>0</v>
      </c>
      <c r="F155" s="22"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</row>
    <row r="156" spans="1:138" ht="15">
      <c r="A156" s="30" t="str">
        <f t="shared" si="1"/>
        <v>ZUSZ/10205</v>
      </c>
      <c r="B156" s="33" t="s">
        <v>1137</v>
      </c>
      <c r="C156" s="21" t="s">
        <v>1138</v>
      </c>
      <c r="D156" s="22">
        <v>0</v>
      </c>
      <c r="E156" s="22">
        <v>0</v>
      </c>
      <c r="F156" s="22"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</row>
    <row r="157" spans="1:138" ht="15">
      <c r="A157" s="30" t="str">
        <f t="shared" si="1"/>
        <v>ZUSZ/10206</v>
      </c>
      <c r="B157" s="33" t="s">
        <v>1139</v>
      </c>
      <c r="C157" s="21" t="s">
        <v>1140</v>
      </c>
      <c r="D157" s="22">
        <v>0</v>
      </c>
      <c r="E157" s="22">
        <v>0</v>
      </c>
      <c r="F157" s="22"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</row>
    <row r="158" spans="1:138" ht="15">
      <c r="A158" s="30" t="str">
        <f t="shared" si="1"/>
        <v>ZUSZ/10207</v>
      </c>
      <c r="B158" s="33" t="s">
        <v>1141</v>
      </c>
      <c r="C158" s="21" t="s">
        <v>1142</v>
      </c>
      <c r="D158" s="22">
        <v>0</v>
      </c>
      <c r="E158" s="22">
        <v>0</v>
      </c>
      <c r="F158" s="22"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</row>
    <row r="159" spans="1:138" ht="15">
      <c r="A159" s="30" t="str">
        <f t="shared" si="1"/>
        <v>ZUSZ/10208</v>
      </c>
      <c r="B159" s="33" t="s">
        <v>1143</v>
      </c>
      <c r="C159" s="21" t="s">
        <v>1144</v>
      </c>
      <c r="D159" s="22">
        <v>0</v>
      </c>
      <c r="E159" s="22">
        <v>0</v>
      </c>
      <c r="F159" s="22"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</row>
    <row r="160" spans="1:138" ht="15">
      <c r="A160" s="30" t="str">
        <f t="shared" si="1"/>
        <v>ZUSZ/11200</v>
      </c>
      <c r="B160" s="33" t="s">
        <v>818</v>
      </c>
      <c r="C160" s="21" t="s">
        <v>819</v>
      </c>
      <c r="D160" s="22">
        <v>0</v>
      </c>
      <c r="E160" s="22">
        <v>0</v>
      </c>
      <c r="F160" s="22"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</row>
    <row r="161" spans="1:138" ht="15">
      <c r="A161" s="30" t="str">
        <f t="shared" si="1"/>
        <v>ZUSZ/11201</v>
      </c>
      <c r="B161" s="33" t="s">
        <v>820</v>
      </c>
      <c r="C161" s="21" t="s">
        <v>821</v>
      </c>
      <c r="D161" s="22">
        <v>0</v>
      </c>
      <c r="E161" s="22">
        <v>0</v>
      </c>
      <c r="F161" s="19">
        <v>451.91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</row>
    <row r="162" spans="1:138" ht="15">
      <c r="A162" s="30" t="str">
        <f aca="true" t="shared" si="2" ref="A162:A225">LEFT(B162,14)</f>
        <v>ZUSZ/11210</v>
      </c>
      <c r="B162" s="33" t="s">
        <v>1145</v>
      </c>
      <c r="C162" s="21" t="s">
        <v>1146</v>
      </c>
      <c r="D162" s="19">
        <v>2169027.29</v>
      </c>
      <c r="E162" s="19">
        <v>481556.26</v>
      </c>
      <c r="F162" s="19">
        <v>340257.16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</row>
    <row r="163" spans="1:138" ht="15">
      <c r="A163" s="30" t="str">
        <f t="shared" si="2"/>
        <v>ZUSZ/11296</v>
      </c>
      <c r="B163" s="33" t="s">
        <v>1147</v>
      </c>
      <c r="C163" s="21" t="s">
        <v>1148</v>
      </c>
      <c r="D163" s="22">
        <v>0</v>
      </c>
      <c r="E163" s="22">
        <v>0</v>
      </c>
      <c r="F163" s="22"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</row>
    <row r="164" spans="1:138" ht="15">
      <c r="A164" s="30" t="str">
        <f t="shared" si="2"/>
        <v>ZUSZ/11297</v>
      </c>
      <c r="B164" s="33" t="s">
        <v>1149</v>
      </c>
      <c r="C164" s="21" t="s">
        <v>1150</v>
      </c>
      <c r="D164" s="22">
        <v>0</v>
      </c>
      <c r="E164" s="22">
        <v>0</v>
      </c>
      <c r="F164" s="22"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</row>
    <row r="165" spans="1:138" ht="15">
      <c r="A165" s="30" t="str">
        <f t="shared" si="2"/>
        <v>ZUSZ/11298</v>
      </c>
      <c r="B165" s="33" t="s">
        <v>822</v>
      </c>
      <c r="C165" s="21" t="s">
        <v>823</v>
      </c>
      <c r="D165" s="22">
        <v>0</v>
      </c>
      <c r="E165" s="16"/>
      <c r="F165" s="22"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</row>
    <row r="166" spans="1:138" ht="15">
      <c r="A166" s="30" t="str">
        <f t="shared" si="2"/>
        <v>ZUSZ/11299</v>
      </c>
      <c r="B166" s="33" t="s">
        <v>824</v>
      </c>
      <c r="C166" s="21" t="s">
        <v>825</v>
      </c>
      <c r="D166" s="22">
        <v>0</v>
      </c>
      <c r="E166" s="22">
        <v>0</v>
      </c>
      <c r="F166" s="22"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</row>
    <row r="167" spans="1:138" ht="15">
      <c r="A167" s="30" t="str">
        <f t="shared" si="2"/>
        <v>ZUSZ/11310</v>
      </c>
      <c r="B167" s="33" t="s">
        <v>826</v>
      </c>
      <c r="C167" s="21" t="s">
        <v>827</v>
      </c>
      <c r="D167" s="19">
        <v>58948.66</v>
      </c>
      <c r="E167" s="19">
        <v>60909.06</v>
      </c>
      <c r="F167" s="19">
        <v>79216.05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</row>
    <row r="168" spans="1:138" ht="15">
      <c r="A168" s="30" t="str">
        <f t="shared" si="2"/>
        <v>ZUSZ/11330</v>
      </c>
      <c r="B168" s="33" t="s">
        <v>1151</v>
      </c>
      <c r="C168" s="21" t="s">
        <v>1152</v>
      </c>
      <c r="D168" s="22">
        <v>0</v>
      </c>
      <c r="E168" s="22">
        <v>0</v>
      </c>
      <c r="F168" s="22"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</row>
    <row r="169" spans="1:138" ht="15">
      <c r="A169" s="30" t="str">
        <f t="shared" si="2"/>
        <v>ZUSZ/11340</v>
      </c>
      <c r="B169" s="33" t="s">
        <v>1153</v>
      </c>
      <c r="C169" s="21" t="s">
        <v>1154</v>
      </c>
      <c r="D169" s="22">
        <v>0</v>
      </c>
      <c r="E169" s="22">
        <v>0</v>
      </c>
      <c r="F169" s="22"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</row>
    <row r="170" spans="1:138" ht="15">
      <c r="A170" s="30" t="str">
        <f t="shared" si="2"/>
        <v>ZUSZ/11350</v>
      </c>
      <c r="B170" s="33" t="s">
        <v>1155</v>
      </c>
      <c r="C170" s="21" t="s">
        <v>1156</v>
      </c>
      <c r="D170" s="19">
        <v>8434</v>
      </c>
      <c r="E170" s="22">
        <v>0</v>
      </c>
      <c r="F170" s="1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</row>
    <row r="171" spans="1:138" ht="15">
      <c r="A171" s="30" t="str">
        <f t="shared" si="2"/>
        <v>ZUSZ/11360</v>
      </c>
      <c r="B171" s="33" t="s">
        <v>1157</v>
      </c>
      <c r="C171" s="21" t="s">
        <v>1158</v>
      </c>
      <c r="D171" s="22">
        <v>0</v>
      </c>
      <c r="E171" s="22">
        <v>0</v>
      </c>
      <c r="F171" s="22"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</row>
    <row r="172" spans="1:138" ht="15">
      <c r="A172" s="30" t="str">
        <f t="shared" si="2"/>
        <v>ZUSZ/11370</v>
      </c>
      <c r="B172" s="33" t="s">
        <v>828</v>
      </c>
      <c r="C172" s="21" t="s">
        <v>829</v>
      </c>
      <c r="D172" s="19">
        <v>2644.95</v>
      </c>
      <c r="E172" s="19">
        <v>1251.68</v>
      </c>
      <c r="F172" s="19">
        <v>22644.57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</row>
    <row r="173" spans="1:138" ht="15">
      <c r="A173" s="30" t="str">
        <f t="shared" si="2"/>
        <v>ZUSZ/11380</v>
      </c>
      <c r="B173" s="33" t="s">
        <v>1159</v>
      </c>
      <c r="C173" s="21" t="s">
        <v>1160</v>
      </c>
      <c r="D173" s="22">
        <v>0</v>
      </c>
      <c r="E173" s="22">
        <v>0</v>
      </c>
      <c r="F173" s="22"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</row>
    <row r="174" spans="1:138" ht="15">
      <c r="A174" s="30" t="str">
        <f t="shared" si="2"/>
        <v>ZUSZ/11396</v>
      </c>
      <c r="B174" s="33" t="s">
        <v>1161</v>
      </c>
      <c r="C174" s="21" t="s">
        <v>1162</v>
      </c>
      <c r="D174" s="22">
        <v>0</v>
      </c>
      <c r="E174" s="22">
        <v>0</v>
      </c>
      <c r="F174" s="22"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</row>
    <row r="175" spans="1:138" ht="15">
      <c r="A175" s="30" t="str">
        <f t="shared" si="2"/>
        <v>ZUSZ/11397</v>
      </c>
      <c r="B175" s="33" t="s">
        <v>1163</v>
      </c>
      <c r="C175" s="21" t="s">
        <v>1164</v>
      </c>
      <c r="D175" s="22">
        <v>0</v>
      </c>
      <c r="E175" s="22">
        <v>0</v>
      </c>
      <c r="F175" s="22"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</row>
    <row r="176" spans="1:138" ht="15">
      <c r="A176" s="30" t="str">
        <f t="shared" si="2"/>
        <v>ZUSZ/11398</v>
      </c>
      <c r="B176" s="33" t="s">
        <v>830</v>
      </c>
      <c r="C176" s="21" t="s">
        <v>831</v>
      </c>
      <c r="D176" s="16"/>
      <c r="E176" s="16"/>
      <c r="F176" s="22"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</row>
    <row r="177" spans="1:138" ht="15">
      <c r="A177" s="30" t="str">
        <f t="shared" si="2"/>
        <v>ZUSZ/11399</v>
      </c>
      <c r="B177" s="33" t="s">
        <v>832</v>
      </c>
      <c r="C177" s="21" t="s">
        <v>833</v>
      </c>
      <c r="D177" s="16"/>
      <c r="E177" s="16"/>
      <c r="F177" s="22"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</row>
    <row r="178" spans="1:138" ht="15">
      <c r="A178" s="30" t="str">
        <f t="shared" si="2"/>
        <v>ZUSZ/11400</v>
      </c>
      <c r="B178" s="33" t="s">
        <v>834</v>
      </c>
      <c r="C178" s="21" t="s">
        <v>835</v>
      </c>
      <c r="D178" s="19">
        <v>396.1</v>
      </c>
      <c r="E178" s="19">
        <v>220.82</v>
      </c>
      <c r="F178" s="19">
        <v>948.17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</row>
    <row r="179" spans="1:138" ht="15">
      <c r="A179" s="30" t="str">
        <f t="shared" si="2"/>
        <v>ZUSZ/11496</v>
      </c>
      <c r="B179" s="33" t="s">
        <v>1165</v>
      </c>
      <c r="C179" s="21" t="s">
        <v>1166</v>
      </c>
      <c r="D179" s="22">
        <v>0</v>
      </c>
      <c r="E179" s="22">
        <v>0</v>
      </c>
      <c r="F179" s="22"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</row>
    <row r="180" spans="1:138" ht="15">
      <c r="A180" s="30" t="str">
        <f t="shared" si="2"/>
        <v>ZUSZ/11497</v>
      </c>
      <c r="B180" s="33" t="s">
        <v>1167</v>
      </c>
      <c r="C180" s="21" t="s">
        <v>1168</v>
      </c>
      <c r="D180" s="22">
        <v>0</v>
      </c>
      <c r="E180" s="22">
        <v>0</v>
      </c>
      <c r="F180" s="22"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</row>
    <row r="181" spans="1:138" ht="15">
      <c r="A181" s="30" t="str">
        <f t="shared" si="2"/>
        <v>ZUSZ/11498</v>
      </c>
      <c r="B181" s="33" t="s">
        <v>836</v>
      </c>
      <c r="C181" s="21" t="s">
        <v>837</v>
      </c>
      <c r="D181" s="16"/>
      <c r="E181" s="16"/>
      <c r="F181" s="22"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</row>
    <row r="182" spans="1:138" ht="15">
      <c r="A182" s="30" t="str">
        <f t="shared" si="2"/>
        <v>ZUSZ/11499</v>
      </c>
      <c r="B182" s="33" t="s">
        <v>838</v>
      </c>
      <c r="C182" s="21" t="s">
        <v>839</v>
      </c>
      <c r="D182" s="16"/>
      <c r="E182" s="16"/>
      <c r="F182" s="22"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</row>
    <row r="183" spans="1:138" ht="15">
      <c r="A183" s="30" t="str">
        <f t="shared" si="2"/>
        <v>ZUSZ/11596</v>
      </c>
      <c r="B183" s="33" t="s">
        <v>1169</v>
      </c>
      <c r="C183" s="21" t="s">
        <v>1170</v>
      </c>
      <c r="D183" s="22">
        <v>0</v>
      </c>
      <c r="E183" s="16"/>
      <c r="F183" s="22"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</row>
    <row r="184" spans="1:138" ht="15">
      <c r="A184" s="30" t="str">
        <f t="shared" si="2"/>
        <v>ZUSZ/11597</v>
      </c>
      <c r="B184" s="33" t="s">
        <v>1171</v>
      </c>
      <c r="C184" s="21" t="s">
        <v>1172</v>
      </c>
      <c r="D184" s="16"/>
      <c r="E184" s="16"/>
      <c r="F184" s="22"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</row>
    <row r="185" spans="1:138" ht="15">
      <c r="A185" s="30" t="str">
        <f t="shared" si="2"/>
        <v>ZUSZ/12000</v>
      </c>
      <c r="B185" s="33" t="s">
        <v>840</v>
      </c>
      <c r="C185" s="21" t="s">
        <v>841</v>
      </c>
      <c r="D185" s="22">
        <v>0</v>
      </c>
      <c r="E185" s="22">
        <v>0</v>
      </c>
      <c r="F185" s="22"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</row>
    <row r="186" spans="1:138" ht="15">
      <c r="A186" s="30" t="str">
        <f t="shared" si="2"/>
        <v>ZUSZ/12001</v>
      </c>
      <c r="B186" s="33" t="s">
        <v>842</v>
      </c>
      <c r="C186" s="21" t="s">
        <v>843</v>
      </c>
      <c r="D186" s="22">
        <v>0</v>
      </c>
      <c r="E186" s="22">
        <v>0</v>
      </c>
      <c r="F186" s="22"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</row>
    <row r="187" spans="1:138" ht="15">
      <c r="A187" s="30" t="str">
        <f t="shared" si="2"/>
        <v>ZUSZ/12010</v>
      </c>
      <c r="B187" s="33" t="s">
        <v>1173</v>
      </c>
      <c r="C187" s="21" t="s">
        <v>1174</v>
      </c>
      <c r="D187" s="19">
        <v>2946983.1</v>
      </c>
      <c r="E187" s="19">
        <v>2806750.73</v>
      </c>
      <c r="F187" s="19">
        <v>2361209.2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</row>
    <row r="188" spans="1:138" ht="15">
      <c r="A188" s="30" t="str">
        <f t="shared" si="2"/>
        <v>ZUSZ/12070</v>
      </c>
      <c r="B188" s="33" t="s">
        <v>1175</v>
      </c>
      <c r="C188" s="21" t="s">
        <v>1176</v>
      </c>
      <c r="D188" s="22">
        <v>0</v>
      </c>
      <c r="E188" s="22">
        <v>0</v>
      </c>
      <c r="F188" s="22"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</row>
    <row r="189" spans="1:138" ht="15">
      <c r="A189" s="30" t="str">
        <f t="shared" si="2"/>
        <v>ZUSZ/12096</v>
      </c>
      <c r="B189" s="33" t="s">
        <v>1177</v>
      </c>
      <c r="C189" s="21" t="s">
        <v>1178</v>
      </c>
      <c r="D189" s="22">
        <v>0</v>
      </c>
      <c r="E189" s="22">
        <v>0</v>
      </c>
      <c r="F189" s="22"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</row>
    <row r="190" spans="1:138" ht="15">
      <c r="A190" s="30" t="str">
        <f t="shared" si="2"/>
        <v>ZUSZ/12097</v>
      </c>
      <c r="B190" s="33" t="s">
        <v>1179</v>
      </c>
      <c r="C190" s="21" t="s">
        <v>1180</v>
      </c>
      <c r="D190" s="22">
        <v>0</v>
      </c>
      <c r="E190" s="22">
        <v>0</v>
      </c>
      <c r="F190" s="22"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</row>
    <row r="191" spans="1:138" ht="15">
      <c r="A191" s="30" t="str">
        <f t="shared" si="2"/>
        <v>ZUSZ/12098</v>
      </c>
      <c r="B191" s="33" t="s">
        <v>844</v>
      </c>
      <c r="C191" s="21" t="s">
        <v>845</v>
      </c>
      <c r="D191" s="16"/>
      <c r="E191" s="16"/>
      <c r="F191" s="22"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</row>
    <row r="192" spans="1:138" ht="15">
      <c r="A192" s="30" t="str">
        <f t="shared" si="2"/>
        <v>ZUSZ/12099</v>
      </c>
      <c r="B192" s="33" t="s">
        <v>846</v>
      </c>
      <c r="C192" s="21" t="s">
        <v>847</v>
      </c>
      <c r="D192" s="16"/>
      <c r="E192" s="16"/>
      <c r="F192" s="22"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</row>
    <row r="193" spans="1:138" ht="15">
      <c r="A193" s="30" t="str">
        <f t="shared" si="2"/>
        <v>ZUSZ/12100</v>
      </c>
      <c r="B193" s="33" t="s">
        <v>848</v>
      </c>
      <c r="C193" s="21" t="s">
        <v>849</v>
      </c>
      <c r="D193" s="22">
        <v>0</v>
      </c>
      <c r="E193" s="22">
        <v>0</v>
      </c>
      <c r="F193" s="22"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</row>
    <row r="194" spans="1:138" ht="15">
      <c r="A194" s="30" t="str">
        <f t="shared" si="2"/>
        <v>ZUSZ/12101</v>
      </c>
      <c r="B194" s="33" t="s">
        <v>1181</v>
      </c>
      <c r="C194" s="21" t="s">
        <v>1182</v>
      </c>
      <c r="D194" s="22">
        <v>0</v>
      </c>
      <c r="E194" s="22">
        <v>0</v>
      </c>
      <c r="F194" s="22"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</row>
    <row r="195" spans="1:138" ht="15">
      <c r="A195" s="30" t="str">
        <f t="shared" si="2"/>
        <v>ZUSZ/12110</v>
      </c>
      <c r="B195" s="33" t="s">
        <v>1183</v>
      </c>
      <c r="C195" s="21" t="s">
        <v>1184</v>
      </c>
      <c r="D195" s="19">
        <v>6895753.56</v>
      </c>
      <c r="E195" s="19">
        <v>6299480</v>
      </c>
      <c r="F195" s="19">
        <v>6440376.73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</row>
    <row r="196" spans="1:138" ht="15">
      <c r="A196" s="30" t="str">
        <f t="shared" si="2"/>
        <v>ZUSZ/12170</v>
      </c>
      <c r="B196" s="33" t="s">
        <v>850</v>
      </c>
      <c r="C196" s="21" t="s">
        <v>851</v>
      </c>
      <c r="D196" s="19">
        <v>61929.92</v>
      </c>
      <c r="E196" s="19">
        <v>62629.89</v>
      </c>
      <c r="F196" s="19">
        <v>60693.65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</row>
    <row r="197" spans="1:138" ht="15">
      <c r="A197" s="30" t="str">
        <f t="shared" si="2"/>
        <v>ZUSZ/12191</v>
      </c>
      <c r="B197" s="33" t="s">
        <v>1185</v>
      </c>
      <c r="C197" s="21" t="s">
        <v>1186</v>
      </c>
      <c r="D197" s="19">
        <v>-19997.92</v>
      </c>
      <c r="E197" s="19">
        <v>-10434.81</v>
      </c>
      <c r="F197" s="19">
        <v>-21641.58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</row>
    <row r="198" spans="1:138" ht="15">
      <c r="A198" s="30" t="str">
        <f t="shared" si="2"/>
        <v>ZUSZ/12193</v>
      </c>
      <c r="B198" s="33" t="s">
        <v>1187</v>
      </c>
      <c r="C198" s="21" t="s">
        <v>1188</v>
      </c>
      <c r="D198" s="19">
        <v>-65448.04</v>
      </c>
      <c r="E198" s="19">
        <v>-62629.89</v>
      </c>
      <c r="F198" s="19">
        <v>-64211.77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</row>
    <row r="199" spans="1:138" ht="15">
      <c r="A199" s="30" t="str">
        <f t="shared" si="2"/>
        <v>ZUSZ/12300</v>
      </c>
      <c r="B199" s="33" t="s">
        <v>852</v>
      </c>
      <c r="C199" s="21" t="s">
        <v>853</v>
      </c>
      <c r="D199" s="19">
        <v>18460.78</v>
      </c>
      <c r="E199" s="19">
        <v>18459.31</v>
      </c>
      <c r="F199" s="19">
        <v>18508.56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</row>
    <row r="200" spans="1:138" ht="15">
      <c r="A200" s="30" t="str">
        <f t="shared" si="2"/>
        <v>ZUSZ/12700</v>
      </c>
      <c r="B200" s="33" t="s">
        <v>854</v>
      </c>
      <c r="C200" s="21" t="s">
        <v>855</v>
      </c>
      <c r="D200" s="22">
        <v>0</v>
      </c>
      <c r="E200" s="22">
        <v>0</v>
      </c>
      <c r="F200" s="22"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</row>
    <row r="201" spans="1:138" ht="15">
      <c r="A201" s="30" t="str">
        <f t="shared" si="2"/>
        <v>ZUSZ/12702</v>
      </c>
      <c r="B201" s="33" t="s">
        <v>856</v>
      </c>
      <c r="C201" s="21" t="s">
        <v>857</v>
      </c>
      <c r="D201" s="16"/>
      <c r="E201" s="16"/>
      <c r="F201" s="22"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</row>
    <row r="202" spans="1:138" ht="15">
      <c r="A202" s="30" t="str">
        <f t="shared" si="2"/>
        <v>ZUSZ/12710</v>
      </c>
      <c r="B202" s="33" t="s">
        <v>1189</v>
      </c>
      <c r="C202" s="21" t="s">
        <v>1190</v>
      </c>
      <c r="D202" s="22">
        <v>0</v>
      </c>
      <c r="E202" s="22">
        <v>0</v>
      </c>
      <c r="F202" s="22"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</row>
    <row r="203" spans="1:138" ht="15">
      <c r="A203" s="30" t="str">
        <f t="shared" si="2"/>
        <v>ZUSZ/12711</v>
      </c>
      <c r="B203" s="33" t="s">
        <v>1191</v>
      </c>
      <c r="C203" s="21" t="s">
        <v>1192</v>
      </c>
      <c r="D203" s="22">
        <v>0</v>
      </c>
      <c r="E203" s="22">
        <v>0</v>
      </c>
      <c r="F203" s="19">
        <v>679298.32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</row>
    <row r="204" spans="1:138" ht="15">
      <c r="A204" s="30" t="str">
        <f t="shared" si="2"/>
        <v>ZUSZ/12712</v>
      </c>
      <c r="B204" s="33" t="s">
        <v>1193</v>
      </c>
      <c r="C204" s="21" t="s">
        <v>1194</v>
      </c>
      <c r="D204" s="19">
        <v>641144.87</v>
      </c>
      <c r="E204" s="19">
        <v>684462.15</v>
      </c>
      <c r="F204" s="19">
        <v>253466.97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</row>
    <row r="205" spans="1:138" ht="15">
      <c r="A205" s="30" t="str">
        <f t="shared" si="2"/>
        <v>ZUSZ/12713</v>
      </c>
      <c r="B205" s="33" t="s">
        <v>1195</v>
      </c>
      <c r="C205" s="21" t="s">
        <v>1196</v>
      </c>
      <c r="D205" s="19">
        <v>6488.83</v>
      </c>
      <c r="E205" s="19">
        <v>114.06</v>
      </c>
      <c r="F205" s="19">
        <v>5193.03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</row>
    <row r="206" spans="1:138" ht="15">
      <c r="A206" s="30" t="str">
        <f t="shared" si="2"/>
        <v>ZUSZ/12714</v>
      </c>
      <c r="B206" s="33" t="s">
        <v>1197</v>
      </c>
      <c r="C206" s="21" t="s">
        <v>1198</v>
      </c>
      <c r="D206" s="19">
        <v>3077.8</v>
      </c>
      <c r="E206" s="19">
        <v>5736.7</v>
      </c>
      <c r="F206" s="1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</row>
    <row r="207" spans="1:138" ht="15">
      <c r="A207" s="30" t="str">
        <f t="shared" si="2"/>
        <v>ZUSZ/12796</v>
      </c>
      <c r="B207" s="33" t="s">
        <v>1199</v>
      </c>
      <c r="C207" s="21" t="s">
        <v>1200</v>
      </c>
      <c r="D207" s="22">
        <v>0</v>
      </c>
      <c r="E207" s="22">
        <v>0</v>
      </c>
      <c r="F207" s="22"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</row>
    <row r="208" spans="1:138" ht="15">
      <c r="A208" s="30" t="str">
        <f t="shared" si="2"/>
        <v>ZUSZ/12797</v>
      </c>
      <c r="B208" s="33" t="s">
        <v>1201</v>
      </c>
      <c r="C208" s="21" t="s">
        <v>1202</v>
      </c>
      <c r="D208" s="22">
        <v>0</v>
      </c>
      <c r="E208" s="22">
        <v>0</v>
      </c>
      <c r="F208" s="22"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</row>
    <row r="209" spans="1:138" ht="15">
      <c r="A209" s="30" t="str">
        <f t="shared" si="2"/>
        <v>ZUSZ/12798</v>
      </c>
      <c r="B209" s="33" t="s">
        <v>858</v>
      </c>
      <c r="C209" s="21" t="s">
        <v>859</v>
      </c>
      <c r="D209" s="16"/>
      <c r="E209" s="16"/>
      <c r="F209" s="22"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</row>
    <row r="210" spans="1:138" ht="15">
      <c r="A210" s="30" t="str">
        <f t="shared" si="2"/>
        <v>ZUSZ/12799</v>
      </c>
      <c r="B210" s="33" t="s">
        <v>860</v>
      </c>
      <c r="C210" s="21" t="s">
        <v>861</v>
      </c>
      <c r="D210" s="16"/>
      <c r="E210" s="16"/>
      <c r="F210" s="22"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</row>
    <row r="211" spans="1:138" ht="15">
      <c r="A211" s="30" t="str">
        <f t="shared" si="2"/>
        <v>ZUSZ/12800</v>
      </c>
      <c r="B211" s="33" t="s">
        <v>862</v>
      </c>
      <c r="C211" s="21" t="s">
        <v>863</v>
      </c>
      <c r="D211" s="22">
        <v>0</v>
      </c>
      <c r="E211" s="22">
        <v>0</v>
      </c>
      <c r="F211" s="19">
        <v>95965.4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</row>
    <row r="212" spans="1:138" ht="15">
      <c r="A212" s="30" t="str">
        <f t="shared" si="2"/>
        <v>ZUSZ/12801</v>
      </c>
      <c r="B212" s="33" t="s">
        <v>1203</v>
      </c>
      <c r="C212" s="21" t="s">
        <v>1204</v>
      </c>
      <c r="D212" s="22">
        <v>0</v>
      </c>
      <c r="E212" s="16"/>
      <c r="F212" s="22"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</row>
    <row r="213" spans="1:138" ht="15">
      <c r="A213" s="30" t="str">
        <f t="shared" si="2"/>
        <v>ZUSZ/12870</v>
      </c>
      <c r="B213" s="33" t="s">
        <v>1205</v>
      </c>
      <c r="C213" s="21" t="s">
        <v>1206</v>
      </c>
      <c r="D213" s="19">
        <v>4397849.56</v>
      </c>
      <c r="E213" s="19">
        <v>3764408.32</v>
      </c>
      <c r="F213" s="19">
        <v>6294965.2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</row>
    <row r="214" spans="1:138" ht="15">
      <c r="A214" s="30" t="str">
        <f t="shared" si="2"/>
        <v>ZUSZ/12871</v>
      </c>
      <c r="B214" s="33" t="s">
        <v>864</v>
      </c>
      <c r="C214" s="21" t="s">
        <v>865</v>
      </c>
      <c r="D214" s="19">
        <v>80234.82</v>
      </c>
      <c r="E214" s="19">
        <v>97797.63</v>
      </c>
      <c r="F214" s="19">
        <v>76753.02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</row>
    <row r="215" spans="1:138" ht="15">
      <c r="A215" s="30" t="str">
        <f t="shared" si="2"/>
        <v>ZUSZ/12899</v>
      </c>
      <c r="B215" s="33" t="s">
        <v>1207</v>
      </c>
      <c r="C215" s="21" t="s">
        <v>1208</v>
      </c>
      <c r="D215" s="19">
        <v>162161.79</v>
      </c>
      <c r="E215" s="22">
        <v>0</v>
      </c>
      <c r="F215" s="19">
        <v>143468.25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</row>
    <row r="216" spans="1:138" ht="15">
      <c r="A216" s="30" t="str">
        <f t="shared" si="2"/>
        <v>ZUSZ/13500</v>
      </c>
      <c r="B216" s="33" t="s">
        <v>866</v>
      </c>
      <c r="C216" s="21" t="s">
        <v>867</v>
      </c>
      <c r="D216" s="22">
        <v>0</v>
      </c>
      <c r="E216" s="22">
        <v>0</v>
      </c>
      <c r="F216" s="22"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</row>
    <row r="217" spans="1:138" ht="15">
      <c r="A217" s="30" t="str">
        <f t="shared" si="2"/>
        <v>ZUSZ/13510</v>
      </c>
      <c r="B217" s="33" t="s">
        <v>1209</v>
      </c>
      <c r="C217" s="21" t="s">
        <v>1210</v>
      </c>
      <c r="D217" s="19">
        <v>16285105.86</v>
      </c>
      <c r="E217" s="19">
        <v>25575683.74</v>
      </c>
      <c r="F217" s="19">
        <v>16774609.91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</row>
    <row r="218" spans="1:138" ht="15">
      <c r="A218" s="30" t="str">
        <f t="shared" si="2"/>
        <v>ZUSZ/13596</v>
      </c>
      <c r="B218" s="33" t="s">
        <v>1211</v>
      </c>
      <c r="C218" s="21" t="s">
        <v>1212</v>
      </c>
      <c r="D218" s="22">
        <v>0</v>
      </c>
      <c r="E218" s="22">
        <v>0</v>
      </c>
      <c r="F218" s="22"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</row>
    <row r="219" spans="1:138" ht="15">
      <c r="A219" s="30" t="str">
        <f t="shared" si="2"/>
        <v>ZUSZ/13597</v>
      </c>
      <c r="B219" s="33" t="s">
        <v>1213</v>
      </c>
      <c r="C219" s="21" t="s">
        <v>1214</v>
      </c>
      <c r="D219" s="22">
        <v>0</v>
      </c>
      <c r="E219" s="22">
        <v>0</v>
      </c>
      <c r="F219" s="22"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</row>
    <row r="220" spans="1:138" ht="15">
      <c r="A220" s="30" t="str">
        <f t="shared" si="2"/>
        <v>ZUSZ/13598</v>
      </c>
      <c r="B220" s="33" t="s">
        <v>868</v>
      </c>
      <c r="C220" s="21" t="s">
        <v>869</v>
      </c>
      <c r="D220" s="16"/>
      <c r="E220" s="16"/>
      <c r="F220" s="22"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</row>
    <row r="221" spans="1:138" ht="15">
      <c r="A221" s="30" t="str">
        <f t="shared" si="2"/>
        <v>ZUSZ/13599</v>
      </c>
      <c r="B221" s="33" t="s">
        <v>870</v>
      </c>
      <c r="C221" s="21" t="s">
        <v>871</v>
      </c>
      <c r="D221" s="16"/>
      <c r="E221" s="16"/>
      <c r="F221" s="22"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</row>
    <row r="222" spans="1:138" ht="15">
      <c r="A222" s="30" t="str">
        <f t="shared" si="2"/>
        <v>ZUSZ/13600</v>
      </c>
      <c r="B222" s="33" t="s">
        <v>872</v>
      </c>
      <c r="C222" s="21" t="s">
        <v>873</v>
      </c>
      <c r="D222" s="22">
        <v>0</v>
      </c>
      <c r="E222" s="22">
        <v>0</v>
      </c>
      <c r="F222" s="22"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</row>
    <row r="223" spans="1:138" ht="15">
      <c r="A223" s="30" t="str">
        <f t="shared" si="2"/>
        <v>ZUSZ/13900</v>
      </c>
      <c r="B223" s="33" t="s">
        <v>874</v>
      </c>
      <c r="C223" s="21" t="s">
        <v>875</v>
      </c>
      <c r="D223" s="19">
        <v>367800000</v>
      </c>
      <c r="E223" s="19">
        <v>381800000</v>
      </c>
      <c r="F223" s="19">
        <v>599400000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</row>
    <row r="224" spans="1:138" ht="15">
      <c r="A224" s="30" t="str">
        <f t="shared" si="2"/>
        <v>ZUSZ/14200</v>
      </c>
      <c r="B224" s="33" t="s">
        <v>880</v>
      </c>
      <c r="C224" s="21" t="s">
        <v>881</v>
      </c>
      <c r="D224" s="19">
        <v>25323.29</v>
      </c>
      <c r="E224" s="19">
        <v>390249.04</v>
      </c>
      <c r="F224" s="19">
        <v>520775.62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</row>
    <row r="225" spans="1:138" ht="15">
      <c r="A225" s="30" t="str">
        <f t="shared" si="2"/>
        <v>ZUSZ/18100</v>
      </c>
      <c r="B225" s="33" t="s">
        <v>1215</v>
      </c>
      <c r="C225" s="21" t="s">
        <v>1216</v>
      </c>
      <c r="D225" s="19">
        <v>6699809.5</v>
      </c>
      <c r="E225" s="19">
        <v>147490524.34</v>
      </c>
      <c r="F225" s="19">
        <v>26954502.89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</row>
    <row r="226" spans="1:138" ht="15">
      <c r="A226" s="30" t="str">
        <f aca="true" t="shared" si="3" ref="A226:A289">LEFT(B226,14)</f>
        <v>ZUSZ/18200</v>
      </c>
      <c r="B226" s="33" t="s">
        <v>1217</v>
      </c>
      <c r="C226" s="21" t="s">
        <v>1218</v>
      </c>
      <c r="D226" s="19">
        <v>416589789.97</v>
      </c>
      <c r="E226" s="19">
        <v>204039123.12</v>
      </c>
      <c r="F226" s="19">
        <v>391791387.28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</row>
    <row r="227" spans="1:138" ht="15">
      <c r="A227" s="30" t="str">
        <f t="shared" si="3"/>
        <v>ZUSZ/18300</v>
      </c>
      <c r="B227" s="33" t="s">
        <v>1219</v>
      </c>
      <c r="C227" s="21" t="s">
        <v>1220</v>
      </c>
      <c r="D227" s="19">
        <v>78327077.59</v>
      </c>
      <c r="E227" s="19">
        <v>36387691.48</v>
      </c>
      <c r="F227" s="19">
        <v>44720708.52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</row>
    <row r="228" spans="1:138" ht="15">
      <c r="A228" s="30" t="str">
        <f t="shared" si="3"/>
        <v>ZUSZ/18400</v>
      </c>
      <c r="B228" s="33" t="s">
        <v>1221</v>
      </c>
      <c r="C228" s="21" t="s">
        <v>1222</v>
      </c>
      <c r="D228" s="19">
        <v>471533.86</v>
      </c>
      <c r="E228" s="19">
        <v>835871.15</v>
      </c>
      <c r="F228" s="19">
        <v>15507.21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</row>
    <row r="229" spans="1:138" ht="15">
      <c r="A229" s="30" t="str">
        <f t="shared" si="3"/>
        <v>ZUSZ/18800</v>
      </c>
      <c r="B229" s="33" t="s">
        <v>1223</v>
      </c>
      <c r="C229" s="21" t="s">
        <v>1224</v>
      </c>
      <c r="D229" s="22">
        <v>0</v>
      </c>
      <c r="E229" s="19">
        <v>8357822.9</v>
      </c>
      <c r="F229" s="19">
        <v>1546.44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</row>
    <row r="230" spans="1:138" ht="15">
      <c r="A230" s="30" t="str">
        <f t="shared" si="3"/>
        <v>ZUSZ/18801</v>
      </c>
      <c r="B230" s="33" t="s">
        <v>1225</v>
      </c>
      <c r="C230" s="21" t="s">
        <v>1226</v>
      </c>
      <c r="D230" s="19">
        <v>3799.63</v>
      </c>
      <c r="E230" s="19">
        <v>3606.87</v>
      </c>
      <c r="F230" s="19">
        <v>6181.82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</row>
    <row r="231" spans="1:138" ht="15">
      <c r="A231" s="30" t="str">
        <f t="shared" si="3"/>
        <v>ZUSZ0010203132</v>
      </c>
      <c r="B231" s="32" t="s">
        <v>876</v>
      </c>
      <c r="C231" s="21" t="s">
        <v>877</v>
      </c>
      <c r="D231" s="22">
        <v>0</v>
      </c>
      <c r="E231" s="22">
        <v>0</v>
      </c>
      <c r="F231" s="22"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</row>
    <row r="232" spans="1:138" ht="15">
      <c r="A232" s="30" t="str">
        <f t="shared" si="3"/>
        <v>ZUSZ/14900</v>
      </c>
      <c r="B232" s="33" t="s">
        <v>878</v>
      </c>
      <c r="C232" s="21" t="s">
        <v>879</v>
      </c>
      <c r="D232" s="22">
        <v>0</v>
      </c>
      <c r="E232" s="22">
        <v>0</v>
      </c>
      <c r="F232" s="22"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</row>
    <row r="233" spans="1:138" ht="15">
      <c r="A233" s="30" t="str">
        <f t="shared" si="3"/>
        <v>ZUSZ0010204000</v>
      </c>
      <c r="B233" s="27" t="s">
        <v>882</v>
      </c>
      <c r="C233" s="21" t="s">
        <v>883</v>
      </c>
      <c r="D233" s="19">
        <v>3998087.93</v>
      </c>
      <c r="E233" s="19">
        <v>19111005.69</v>
      </c>
      <c r="F233" s="19">
        <v>11967337.22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</row>
    <row r="234" spans="1:138" ht="15">
      <c r="A234" s="30" t="str">
        <f t="shared" si="3"/>
        <v>ZUSZ/64100</v>
      </c>
      <c r="B234" s="28" t="s">
        <v>884</v>
      </c>
      <c r="C234" s="21" t="s">
        <v>885</v>
      </c>
      <c r="D234" s="22">
        <v>0</v>
      </c>
      <c r="E234" s="19">
        <v>13411527.35</v>
      </c>
      <c r="F234" s="22"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</row>
    <row r="235" spans="1:138" ht="15">
      <c r="A235" s="30" t="str">
        <f t="shared" si="3"/>
        <v>ZUSZ/64101</v>
      </c>
      <c r="B235" s="28" t="s">
        <v>886</v>
      </c>
      <c r="C235" s="21" t="s">
        <v>887</v>
      </c>
      <c r="D235" s="19">
        <v>4278.59</v>
      </c>
      <c r="E235" s="19">
        <v>12828.45</v>
      </c>
      <c r="F235" s="19">
        <v>232533.55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</row>
    <row r="236" spans="1:138" ht="15">
      <c r="A236" s="30" t="str">
        <f t="shared" si="3"/>
        <v>ZUSZ/64102</v>
      </c>
      <c r="B236" s="28" t="s">
        <v>888</v>
      </c>
      <c r="C236" s="21" t="s">
        <v>889</v>
      </c>
      <c r="D236" s="19">
        <v>633022.07</v>
      </c>
      <c r="E236" s="19">
        <v>294106.17</v>
      </c>
      <c r="F236" s="19">
        <v>393971.3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</row>
    <row r="237" spans="1:138" ht="15">
      <c r="A237" s="30" t="str">
        <f t="shared" si="3"/>
        <v>ZUSZ/64103</v>
      </c>
      <c r="B237" s="28" t="s">
        <v>890</v>
      </c>
      <c r="C237" s="21" t="s">
        <v>891</v>
      </c>
      <c r="D237" s="19">
        <v>30271.16</v>
      </c>
      <c r="E237" s="19">
        <v>1539455.39</v>
      </c>
      <c r="F237" s="19">
        <v>29133.18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</row>
    <row r="238" spans="1:138" ht="15">
      <c r="A238" s="30" t="str">
        <f t="shared" si="3"/>
        <v>ZUSZ/64104</v>
      </c>
      <c r="B238" s="28" t="s">
        <v>892</v>
      </c>
      <c r="C238" s="21" t="s">
        <v>893</v>
      </c>
      <c r="D238" s="22">
        <v>0</v>
      </c>
      <c r="E238" s="19">
        <v>339712.35</v>
      </c>
      <c r="F238" s="19">
        <v>4404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</row>
    <row r="239" spans="1:138" ht="15">
      <c r="A239" s="30" t="str">
        <f t="shared" si="3"/>
        <v>ZUSZ/64105</v>
      </c>
      <c r="B239" s="28" t="s">
        <v>894</v>
      </c>
      <c r="C239" s="21" t="s">
        <v>895</v>
      </c>
      <c r="D239" s="19">
        <v>30172.29</v>
      </c>
      <c r="E239" s="19">
        <v>53731.74</v>
      </c>
      <c r="F239" s="19">
        <v>50215.41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</row>
    <row r="240" spans="1:138" ht="15">
      <c r="A240" s="30" t="str">
        <f t="shared" si="3"/>
        <v>ZUSZ/64107</v>
      </c>
      <c r="B240" s="28" t="s">
        <v>896</v>
      </c>
      <c r="C240" s="21" t="s">
        <v>897</v>
      </c>
      <c r="D240" s="19">
        <v>22667.53</v>
      </c>
      <c r="E240" s="19">
        <v>39744.8</v>
      </c>
      <c r="F240" s="19">
        <v>25989.21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</row>
    <row r="241" spans="1:138" ht="15">
      <c r="A241" s="30" t="str">
        <f t="shared" si="3"/>
        <v>ZUSZ/64109</v>
      </c>
      <c r="B241" s="28" t="s">
        <v>898</v>
      </c>
      <c r="C241" s="21" t="s">
        <v>899</v>
      </c>
      <c r="D241" s="19">
        <v>295680.36</v>
      </c>
      <c r="E241" s="19">
        <v>439899.44</v>
      </c>
      <c r="F241" s="19">
        <v>429800.56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</row>
    <row r="242" spans="1:138" ht="15">
      <c r="A242" s="30" t="str">
        <f t="shared" si="3"/>
        <v>ZUSZ/66100</v>
      </c>
      <c r="B242" s="28" t="s">
        <v>1227</v>
      </c>
      <c r="C242" s="21" t="s">
        <v>1228</v>
      </c>
      <c r="D242" s="19">
        <v>1995.93</v>
      </c>
      <c r="E242" s="22">
        <v>0</v>
      </c>
      <c r="F242" s="19">
        <v>1290.01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</row>
    <row r="243" spans="1:138" ht="15">
      <c r="A243" s="30" t="str">
        <f t="shared" si="3"/>
        <v>ZUSZ/66110</v>
      </c>
      <c r="B243" s="28" t="s">
        <v>1229</v>
      </c>
      <c r="C243" s="21" t="s">
        <v>1230</v>
      </c>
      <c r="D243" s="19">
        <v>2980000</v>
      </c>
      <c r="E243" s="19">
        <v>2980000</v>
      </c>
      <c r="F243" s="19">
        <v>10800000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</row>
    <row r="244" spans="1:138" ht="15">
      <c r="A244" s="30" t="str">
        <f t="shared" si="3"/>
        <v>ZUSZ0LIABILITS</v>
      </c>
      <c r="B244" s="25" t="s">
        <v>98</v>
      </c>
      <c r="C244" s="20" t="s">
        <v>99</v>
      </c>
      <c r="D244" s="19">
        <v>-3027615714.54</v>
      </c>
      <c r="E244" s="19">
        <v>-2962450276.2</v>
      </c>
      <c r="F244" s="19">
        <v>-3557797243.66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</row>
    <row r="245" spans="1:138" ht="15">
      <c r="A245" s="30" t="str">
        <f t="shared" si="3"/>
        <v>ZUSZ0020100000</v>
      </c>
      <c r="B245" s="26" t="s">
        <v>900</v>
      </c>
      <c r="C245" s="14" t="s">
        <v>901</v>
      </c>
      <c r="D245" s="19">
        <v>-1514884628</v>
      </c>
      <c r="E245" s="19">
        <v>-1514884628</v>
      </c>
      <c r="F245" s="19">
        <v>-1514943360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</row>
    <row r="246" spans="1:138" ht="15">
      <c r="A246" s="30" t="str">
        <f t="shared" si="3"/>
        <v>ZUSZ0020101000</v>
      </c>
      <c r="B246" s="27" t="s">
        <v>902</v>
      </c>
      <c r="C246" s="21" t="s">
        <v>903</v>
      </c>
      <c r="D246" s="19">
        <v>-1514884628</v>
      </c>
      <c r="E246" s="19">
        <v>-1514884628</v>
      </c>
      <c r="F246" s="19">
        <v>-1514943360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</row>
    <row r="247" spans="1:138" ht="15">
      <c r="A247" s="30" t="str">
        <f t="shared" si="3"/>
        <v>ZUSZ/80100</v>
      </c>
      <c r="B247" s="28" t="s">
        <v>904</v>
      </c>
      <c r="C247" s="21" t="s">
        <v>905</v>
      </c>
      <c r="D247" s="19">
        <v>-1514884628</v>
      </c>
      <c r="E247" s="19">
        <v>-1514884628</v>
      </c>
      <c r="F247" s="19">
        <v>-1514943360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</row>
    <row r="248" spans="1:138" ht="15">
      <c r="A248" s="30" t="str">
        <f t="shared" si="3"/>
        <v>ZUSZ0020200000</v>
      </c>
      <c r="B248" s="26" t="s">
        <v>906</v>
      </c>
      <c r="C248" s="14" t="s">
        <v>907</v>
      </c>
      <c r="D248" s="19">
        <v>-1512731086.54</v>
      </c>
      <c r="E248" s="19">
        <v>-1447565648.2</v>
      </c>
      <c r="F248" s="19">
        <v>-2042853883.66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</row>
    <row r="249" spans="1:138" ht="15">
      <c r="A249" s="30" t="str">
        <f t="shared" si="3"/>
        <v>ZUSZ0020201000</v>
      </c>
      <c r="B249" s="27" t="s">
        <v>908</v>
      </c>
      <c r="C249" s="21" t="s">
        <v>909</v>
      </c>
      <c r="D249" s="19">
        <v>-913742188.45</v>
      </c>
      <c r="E249" s="19">
        <v>-881755448.44</v>
      </c>
      <c r="F249" s="19">
        <v>-1387191464.06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</row>
    <row r="250" spans="1:138" ht="15">
      <c r="A250" s="30" t="str">
        <f t="shared" si="3"/>
        <v>ZUSZ0020201200</v>
      </c>
      <c r="B250" s="28" t="s">
        <v>1231</v>
      </c>
      <c r="C250" s="21" t="s">
        <v>1232</v>
      </c>
      <c r="D250" s="19">
        <v>-791183275.78</v>
      </c>
      <c r="E250" s="19">
        <v>-791183275.78</v>
      </c>
      <c r="F250" s="19">
        <v>-800857200.07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</row>
    <row r="251" spans="1:138" ht="15">
      <c r="A251" s="30" t="str">
        <f t="shared" si="3"/>
        <v>ZUSZ0020201210</v>
      </c>
      <c r="B251" s="31" t="s">
        <v>1233</v>
      </c>
      <c r="C251" s="21" t="s">
        <v>1234</v>
      </c>
      <c r="D251" s="19">
        <v>-716973446.75</v>
      </c>
      <c r="E251" s="19">
        <v>-716973446.75</v>
      </c>
      <c r="F251" s="1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</row>
    <row r="252" spans="1:138" ht="15">
      <c r="A252" s="30" t="str">
        <f t="shared" si="3"/>
        <v>ZUSZ/84119</v>
      </c>
      <c r="B252" s="32" t="s">
        <v>1235</v>
      </c>
      <c r="C252" s="21" t="s">
        <v>1236</v>
      </c>
      <c r="D252" s="19">
        <v>-716973446.75</v>
      </c>
      <c r="E252" s="19">
        <v>-716973446.75</v>
      </c>
      <c r="F252" s="1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</row>
    <row r="253" spans="1:138" ht="15">
      <c r="A253" s="30" t="str">
        <f t="shared" si="3"/>
        <v>ZUSZ0020201220</v>
      </c>
      <c r="B253" s="31" t="s">
        <v>1237</v>
      </c>
      <c r="C253" s="21" t="s">
        <v>1238</v>
      </c>
      <c r="D253" s="19">
        <v>-74209829.03</v>
      </c>
      <c r="E253" s="19">
        <v>-74209829.03</v>
      </c>
      <c r="F253" s="19">
        <v>-800857200.07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</row>
    <row r="254" spans="1:138" ht="15">
      <c r="A254" s="30" t="str">
        <f t="shared" si="3"/>
        <v>ZUSZ/84100</v>
      </c>
      <c r="B254" s="32" t="s">
        <v>1239</v>
      </c>
      <c r="C254" s="21" t="s">
        <v>1240</v>
      </c>
      <c r="D254" s="22">
        <v>0</v>
      </c>
      <c r="E254" s="22">
        <v>0</v>
      </c>
      <c r="F254" s="19">
        <v>-547471607.37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</row>
    <row r="255" spans="1:138" ht="15">
      <c r="A255" s="30" t="str">
        <f t="shared" si="3"/>
        <v>ZUSZ/84110</v>
      </c>
      <c r="B255" s="32" t="s">
        <v>1241</v>
      </c>
      <c r="C255" s="21" t="s">
        <v>1242</v>
      </c>
      <c r="D255" s="22">
        <v>0</v>
      </c>
      <c r="E255" s="22">
        <v>0</v>
      </c>
      <c r="F255" s="19">
        <v>-253385592.7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</row>
    <row r="256" spans="1:138" ht="15">
      <c r="A256" s="30" t="str">
        <f t="shared" si="3"/>
        <v>ZUSZ/84118</v>
      </c>
      <c r="B256" s="32" t="s">
        <v>1243</v>
      </c>
      <c r="C256" s="21" t="s">
        <v>1244</v>
      </c>
      <c r="D256" s="19">
        <v>-74209829.03</v>
      </c>
      <c r="E256" s="19">
        <v>-74209829.03</v>
      </c>
      <c r="F256" s="1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</row>
    <row r="257" spans="1:138" ht="15">
      <c r="A257" s="30" t="str">
        <f t="shared" si="3"/>
        <v>ZUSZ0020201300</v>
      </c>
      <c r="B257" s="28" t="s">
        <v>910</v>
      </c>
      <c r="C257" s="21" t="s">
        <v>911</v>
      </c>
      <c r="D257" s="19">
        <v>-122558912.67</v>
      </c>
      <c r="E257" s="19">
        <v>-90572172.66</v>
      </c>
      <c r="F257" s="19">
        <v>-586334263.99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</row>
    <row r="258" spans="1:138" ht="15">
      <c r="A258" s="30" t="str">
        <f t="shared" si="3"/>
        <v>ZUSZ0020201320</v>
      </c>
      <c r="B258" s="31" t="s">
        <v>912</v>
      </c>
      <c r="C258" s="21" t="s">
        <v>913</v>
      </c>
      <c r="D258" s="19">
        <v>-122558912.67</v>
      </c>
      <c r="E258" s="19">
        <v>-90572172.66</v>
      </c>
      <c r="F258" s="19">
        <v>-586334263.99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</row>
    <row r="259" spans="1:138" ht="15">
      <c r="A259" s="30" t="str">
        <f t="shared" si="3"/>
        <v>ZUSZ/84120</v>
      </c>
      <c r="B259" s="32" t="s">
        <v>914</v>
      </c>
      <c r="C259" s="21" t="s">
        <v>915</v>
      </c>
      <c r="D259" s="19">
        <v>-6646859.04</v>
      </c>
      <c r="E259" s="19">
        <v>-7166448.59</v>
      </c>
      <c r="F259" s="19">
        <v>-8364240.57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</row>
    <row r="260" spans="1:138" ht="15">
      <c r="A260" s="30" t="str">
        <f t="shared" si="3"/>
        <v>ZUSZ/84121</v>
      </c>
      <c r="B260" s="32" t="s">
        <v>916</v>
      </c>
      <c r="C260" s="21" t="s">
        <v>917</v>
      </c>
      <c r="D260" s="19">
        <v>-58315309.48</v>
      </c>
      <c r="E260" s="19">
        <v>-57934598.69</v>
      </c>
      <c r="F260" s="19">
        <v>-48585499.02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</row>
    <row r="261" spans="1:138" ht="15">
      <c r="A261" s="30" t="str">
        <f t="shared" si="3"/>
        <v>ZUSZ/84122</v>
      </c>
      <c r="B261" s="32" t="s">
        <v>918</v>
      </c>
      <c r="C261" s="21" t="s">
        <v>919</v>
      </c>
      <c r="D261" s="19">
        <v>-57593584.15</v>
      </c>
      <c r="E261" s="19">
        <v>-25397625.38</v>
      </c>
      <c r="F261" s="19">
        <v>-529352621.94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</row>
    <row r="262" spans="1:138" ht="15">
      <c r="A262" s="30" t="str">
        <f t="shared" si="3"/>
        <v>ZUSZ/84123</v>
      </c>
      <c r="B262" s="32" t="s">
        <v>1245</v>
      </c>
      <c r="C262" s="21" t="s">
        <v>1246</v>
      </c>
      <c r="D262" s="19">
        <v>-3160</v>
      </c>
      <c r="E262" s="19">
        <v>-73500</v>
      </c>
      <c r="F262" s="19">
        <v>-31902.46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</row>
    <row r="263" spans="1:138" ht="15">
      <c r="A263" s="30" t="str">
        <f t="shared" si="3"/>
        <v>ZUSZ0020202000</v>
      </c>
      <c r="B263" s="27" t="s">
        <v>1247</v>
      </c>
      <c r="C263" s="21" t="s">
        <v>1248</v>
      </c>
      <c r="D263" s="19">
        <v>-4051191.96</v>
      </c>
      <c r="E263" s="19">
        <v>-2882630.09</v>
      </c>
      <c r="F263" s="19">
        <v>-4468811.43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</row>
    <row r="264" spans="1:138" ht="15">
      <c r="A264" s="30" t="str">
        <f t="shared" si="3"/>
        <v>ZUSZ0020202100</v>
      </c>
      <c r="B264" s="28" t="s">
        <v>1249</v>
      </c>
      <c r="C264" s="21" t="s">
        <v>1250</v>
      </c>
      <c r="D264" s="19">
        <v>-4051191.96</v>
      </c>
      <c r="E264" s="19">
        <v>-2882630.09</v>
      </c>
      <c r="F264" s="19">
        <v>-4468811.43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</row>
    <row r="265" spans="1:138" ht="15">
      <c r="A265" s="30" t="str">
        <f t="shared" si="3"/>
        <v>ZUSZ0020302240</v>
      </c>
      <c r="B265" s="31" t="s">
        <v>1251</v>
      </c>
      <c r="C265" s="21" t="s">
        <v>1252</v>
      </c>
      <c r="D265" s="19">
        <v>-4051191.96</v>
      </c>
      <c r="E265" s="19">
        <v>-2882630.09</v>
      </c>
      <c r="F265" s="19">
        <v>-4468811.43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</row>
    <row r="266" spans="1:138" ht="15">
      <c r="A266" s="30" t="str">
        <f t="shared" si="3"/>
        <v>ZUSZ/21102</v>
      </c>
      <c r="B266" s="32" t="s">
        <v>1253</v>
      </c>
      <c r="C266" s="21" t="s">
        <v>1254</v>
      </c>
      <c r="D266" s="19">
        <v>-4051191.96</v>
      </c>
      <c r="E266" s="19">
        <v>-2882630.09</v>
      </c>
      <c r="F266" s="19">
        <v>-4468811.43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</row>
    <row r="267" spans="1:138" ht="15">
      <c r="A267" s="30" t="str">
        <f t="shared" si="3"/>
        <v>ZUSZ0020203000</v>
      </c>
      <c r="B267" s="27" t="s">
        <v>920</v>
      </c>
      <c r="C267" s="21" t="s">
        <v>921</v>
      </c>
      <c r="D267" s="19">
        <v>-491988793.32</v>
      </c>
      <c r="E267" s="19">
        <v>-349547083.9</v>
      </c>
      <c r="F267" s="19">
        <v>-564099917.35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</row>
    <row r="268" spans="1:138" ht="15">
      <c r="A268" s="30" t="str">
        <f t="shared" si="3"/>
        <v>ZUSZ0020203100</v>
      </c>
      <c r="B268" s="28" t="s">
        <v>1255</v>
      </c>
      <c r="C268" s="21" t="s">
        <v>1250</v>
      </c>
      <c r="D268" s="19">
        <v>-394743584.17</v>
      </c>
      <c r="E268" s="19">
        <v>-250419858.67</v>
      </c>
      <c r="F268" s="19">
        <v>-463200889.38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</row>
    <row r="269" spans="1:138" ht="15">
      <c r="A269" s="30" t="str">
        <f t="shared" si="3"/>
        <v>ZUSZ0020203240</v>
      </c>
      <c r="B269" s="31" t="s">
        <v>922</v>
      </c>
      <c r="C269" s="21" t="s">
        <v>923</v>
      </c>
      <c r="D269" s="19">
        <v>-213768899.9</v>
      </c>
      <c r="E269" s="19">
        <v>-141396217.21</v>
      </c>
      <c r="F269" s="19">
        <v>-282578582.91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</row>
    <row r="270" spans="1:138" ht="15">
      <c r="A270" s="30" t="str">
        <f t="shared" si="3"/>
        <v>ZUSZ0020203241</v>
      </c>
      <c r="B270" s="32" t="s">
        <v>924</v>
      </c>
      <c r="C270" s="21" t="s">
        <v>775</v>
      </c>
      <c r="D270" s="19">
        <v>-213768802.4</v>
      </c>
      <c r="E270" s="19">
        <v>-141395577.11</v>
      </c>
      <c r="F270" s="19">
        <v>-282578002.91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</row>
    <row r="271" spans="1:138" ht="15">
      <c r="A271" s="30" t="str">
        <f t="shared" si="3"/>
        <v>ZUSZ/20103</v>
      </c>
      <c r="B271" s="33" t="s">
        <v>1256</v>
      </c>
      <c r="C271" s="21" t="s">
        <v>1257</v>
      </c>
      <c r="D271" s="19">
        <v>-7189.11</v>
      </c>
      <c r="E271" s="19">
        <v>-6385.65</v>
      </c>
      <c r="F271" s="19">
        <v>-30717.65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</row>
    <row r="272" spans="1:138" ht="15">
      <c r="A272" s="30" t="str">
        <f t="shared" si="3"/>
        <v>ZUSZ/20113</v>
      </c>
      <c r="B272" s="33" t="s">
        <v>1258</v>
      </c>
      <c r="C272" s="21" t="s">
        <v>1257</v>
      </c>
      <c r="D272" s="22">
        <v>0</v>
      </c>
      <c r="E272" s="22">
        <v>0</v>
      </c>
      <c r="F272" s="1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</row>
    <row r="273" spans="1:138" ht="15">
      <c r="A273" s="30" t="str">
        <f t="shared" si="3"/>
        <v>ZUSZ/20200</v>
      </c>
      <c r="B273" s="33" t="s">
        <v>925</v>
      </c>
      <c r="C273" s="21" t="s">
        <v>926</v>
      </c>
      <c r="D273" s="19">
        <v>-107056765.43</v>
      </c>
      <c r="E273" s="19">
        <v>-89673353.01</v>
      </c>
      <c r="F273" s="19">
        <v>-119624986.59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</row>
    <row r="274" spans="1:138" ht="15">
      <c r="A274" s="30" t="str">
        <f t="shared" si="3"/>
        <v>ZUSZ/20201</v>
      </c>
      <c r="B274" s="33" t="s">
        <v>1259</v>
      </c>
      <c r="C274" s="21" t="s">
        <v>1260</v>
      </c>
      <c r="D274" s="19">
        <v>-30531.81</v>
      </c>
      <c r="E274" s="19">
        <v>-51034</v>
      </c>
      <c r="F274" s="19">
        <v>-48076.07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</row>
    <row r="275" spans="1:138" ht="15">
      <c r="A275" s="30" t="str">
        <f t="shared" si="3"/>
        <v>ZUSZ/20202</v>
      </c>
      <c r="B275" s="33" t="s">
        <v>1261</v>
      </c>
      <c r="C275" s="21" t="s">
        <v>1262</v>
      </c>
      <c r="D275" s="19">
        <v>97.5</v>
      </c>
      <c r="E275" s="19">
        <v>640.1</v>
      </c>
      <c r="F275" s="19">
        <v>580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</row>
    <row r="276" spans="1:138" ht="15">
      <c r="A276" s="30" t="str">
        <f t="shared" si="3"/>
        <v>ZUSZ/20210</v>
      </c>
      <c r="B276" s="33" t="s">
        <v>927</v>
      </c>
      <c r="C276" s="21" t="s">
        <v>928</v>
      </c>
      <c r="D276" s="19">
        <v>-106059195.83</v>
      </c>
      <c r="E276" s="19">
        <v>-50304393.08</v>
      </c>
      <c r="F276" s="19">
        <v>-162191477.67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</row>
    <row r="277" spans="1:138" ht="15">
      <c r="A277" s="30" t="str">
        <f t="shared" si="3"/>
        <v>ZUSZ/20211</v>
      </c>
      <c r="B277" s="33" t="s">
        <v>1263</v>
      </c>
      <c r="C277" s="21" t="s">
        <v>1260</v>
      </c>
      <c r="D277" s="19">
        <v>-4870.8</v>
      </c>
      <c r="E277" s="22">
        <v>0</v>
      </c>
      <c r="F277" s="22"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</row>
    <row r="278" spans="1:138" ht="15">
      <c r="A278" s="30" t="str">
        <f t="shared" si="3"/>
        <v>ZUSZ/30102</v>
      </c>
      <c r="B278" s="33" t="s">
        <v>929</v>
      </c>
      <c r="C278" s="21" t="s">
        <v>930</v>
      </c>
      <c r="D278" s="19">
        <v>-11367.2</v>
      </c>
      <c r="E278" s="19">
        <v>-4815.81</v>
      </c>
      <c r="F278" s="19">
        <v>-3466.45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</row>
    <row r="279" spans="1:138" ht="15">
      <c r="A279" s="30" t="str">
        <f t="shared" si="3"/>
        <v>ZUSZ/30112</v>
      </c>
      <c r="B279" s="33" t="s">
        <v>1264</v>
      </c>
      <c r="C279" s="21" t="s">
        <v>1265</v>
      </c>
      <c r="D279" s="19">
        <v>-7258.19</v>
      </c>
      <c r="E279" s="19">
        <v>-6862.75</v>
      </c>
      <c r="F279" s="19">
        <v>-36041.89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</row>
    <row r="280" spans="1:138" ht="15">
      <c r="A280" s="30" t="str">
        <f t="shared" si="3"/>
        <v>ZUSZ/30202</v>
      </c>
      <c r="B280" s="33" t="s">
        <v>931</v>
      </c>
      <c r="C280" s="21" t="s">
        <v>932</v>
      </c>
      <c r="D280" s="19">
        <v>-524613.81</v>
      </c>
      <c r="E280" s="19">
        <v>-1031226.77</v>
      </c>
      <c r="F280" s="19">
        <v>-643816.59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</row>
    <row r="281" spans="1:138" ht="15">
      <c r="A281" s="30" t="str">
        <f t="shared" si="3"/>
        <v>ZUSZ/30402</v>
      </c>
      <c r="B281" s="33" t="s">
        <v>1266</v>
      </c>
      <c r="C281" s="21" t="s">
        <v>1267</v>
      </c>
      <c r="D281" s="19">
        <v>-67107.72</v>
      </c>
      <c r="E281" s="19">
        <v>-318146.14</v>
      </c>
      <c r="F281" s="22"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</row>
    <row r="282" spans="1:138" ht="15">
      <c r="A282" s="30" t="str">
        <f t="shared" si="3"/>
        <v>ZUSZ0020203242</v>
      </c>
      <c r="B282" s="32" t="s">
        <v>1268</v>
      </c>
      <c r="C282" s="21" t="s">
        <v>1269</v>
      </c>
      <c r="D282" s="19">
        <v>-97.5</v>
      </c>
      <c r="E282" s="19">
        <v>-640.1</v>
      </c>
      <c r="F282" s="19">
        <v>-580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</row>
    <row r="283" spans="1:138" ht="15">
      <c r="A283" s="30" t="str">
        <f t="shared" si="3"/>
        <v>ZUSZ/20204</v>
      </c>
      <c r="B283" s="33" t="s">
        <v>1270</v>
      </c>
      <c r="C283" s="21" t="s">
        <v>1271</v>
      </c>
      <c r="D283" s="19">
        <v>-97.5</v>
      </c>
      <c r="E283" s="19">
        <v>-640.1</v>
      </c>
      <c r="F283" s="19">
        <v>-580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</row>
    <row r="284" spans="1:138" ht="15">
      <c r="A284" s="30" t="str">
        <f t="shared" si="3"/>
        <v>ZUSZ0020203270</v>
      </c>
      <c r="B284" s="31" t="s">
        <v>933</v>
      </c>
      <c r="C284" s="21" t="s">
        <v>934</v>
      </c>
      <c r="D284" s="19">
        <v>-168777731.54</v>
      </c>
      <c r="E284" s="19">
        <v>-88968746.14</v>
      </c>
      <c r="F284" s="19">
        <v>-167644569.25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</row>
    <row r="285" spans="1:138" ht="15">
      <c r="A285" s="30" t="str">
        <f t="shared" si="3"/>
        <v>ZUSZ/22500</v>
      </c>
      <c r="B285" s="32" t="s">
        <v>935</v>
      </c>
      <c r="C285" s="21" t="s">
        <v>936</v>
      </c>
      <c r="D285" s="19">
        <v>-29279895</v>
      </c>
      <c r="E285" s="19">
        <v>-16156191</v>
      </c>
      <c r="F285" s="19">
        <v>-28817689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</row>
    <row r="286" spans="1:138" ht="15">
      <c r="A286" s="30" t="str">
        <f t="shared" si="3"/>
        <v>ZUSZ/22510</v>
      </c>
      <c r="B286" s="32" t="s">
        <v>937</v>
      </c>
      <c r="C286" s="21" t="s">
        <v>938</v>
      </c>
      <c r="D286" s="19">
        <v>-112183</v>
      </c>
      <c r="E286" s="19">
        <v>-106971</v>
      </c>
      <c r="F286" s="19">
        <v>-102559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</row>
    <row r="287" spans="1:138" ht="15">
      <c r="A287" s="30" t="str">
        <f t="shared" si="3"/>
        <v>ZUSZ/22531</v>
      </c>
      <c r="B287" s="32" t="s">
        <v>939</v>
      </c>
      <c r="C287" s="21" t="s">
        <v>940</v>
      </c>
      <c r="D287" s="19">
        <v>346</v>
      </c>
      <c r="E287" s="19">
        <v>-1324866.46</v>
      </c>
      <c r="F287" s="19">
        <v>43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</row>
    <row r="288" spans="1:138" ht="15">
      <c r="A288" s="30" t="str">
        <f t="shared" si="3"/>
        <v>ZUSZ/22532</v>
      </c>
      <c r="B288" s="32" t="s">
        <v>941</v>
      </c>
      <c r="C288" s="21" t="s">
        <v>942</v>
      </c>
      <c r="D288" s="22">
        <v>0</v>
      </c>
      <c r="E288" s="22">
        <v>0</v>
      </c>
      <c r="F288" s="22"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</row>
    <row r="289" spans="1:138" ht="15">
      <c r="A289" s="30" t="str">
        <f t="shared" si="3"/>
        <v>ZUSZ/22533</v>
      </c>
      <c r="B289" s="32" t="s">
        <v>1272</v>
      </c>
      <c r="C289" s="21" t="s">
        <v>1273</v>
      </c>
      <c r="D289" s="22">
        <v>0</v>
      </c>
      <c r="E289" s="22">
        <v>0</v>
      </c>
      <c r="F289" s="22"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</row>
    <row r="290" spans="1:138" ht="15">
      <c r="A290" s="30" t="str">
        <f aca="true" t="shared" si="4" ref="A290:A353">LEFT(B290,14)</f>
        <v>ZUSZ/22910</v>
      </c>
      <c r="B290" s="32" t="s">
        <v>943</v>
      </c>
      <c r="C290" s="21" t="s">
        <v>944</v>
      </c>
      <c r="D290" s="19">
        <v>-1516121</v>
      </c>
      <c r="E290" s="19">
        <v>-1454814</v>
      </c>
      <c r="F290" s="19">
        <v>-1822703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</row>
    <row r="291" spans="1:138" ht="15">
      <c r="A291" s="30" t="str">
        <f t="shared" si="4"/>
        <v>ZUSZ/22951</v>
      </c>
      <c r="B291" s="32" t="s">
        <v>945</v>
      </c>
      <c r="C291" s="21" t="s">
        <v>946</v>
      </c>
      <c r="D291" s="19">
        <v>-103031053.31</v>
      </c>
      <c r="E291" s="19">
        <v>-51596584.02</v>
      </c>
      <c r="F291" s="19">
        <v>-102346759.82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</row>
    <row r="292" spans="1:138" ht="15">
      <c r="A292" s="30" t="str">
        <f t="shared" si="4"/>
        <v>ZUSZ/22952</v>
      </c>
      <c r="B292" s="32" t="s">
        <v>947</v>
      </c>
      <c r="C292" s="21" t="s">
        <v>948</v>
      </c>
      <c r="D292" s="19">
        <v>-28031978.9</v>
      </c>
      <c r="E292" s="19">
        <v>-14766866.49</v>
      </c>
      <c r="F292" s="19">
        <v>-27733607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</row>
    <row r="293" spans="1:138" ht="15">
      <c r="A293" s="30" t="str">
        <f t="shared" si="4"/>
        <v>ZUSZ/22953</v>
      </c>
      <c r="B293" s="32" t="s">
        <v>949</v>
      </c>
      <c r="C293" s="21" t="s">
        <v>950</v>
      </c>
      <c r="D293" s="19">
        <v>-6805935.59</v>
      </c>
      <c r="E293" s="19">
        <v>-3562453.17</v>
      </c>
      <c r="F293" s="19">
        <v>-6821251.43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</row>
    <row r="294" spans="1:138" ht="15">
      <c r="A294" s="30" t="str">
        <f t="shared" si="4"/>
        <v>ZUSZ/22990</v>
      </c>
      <c r="B294" s="32" t="s">
        <v>1274</v>
      </c>
      <c r="C294" s="21" t="s">
        <v>1275</v>
      </c>
      <c r="D294" s="19">
        <v>-910.74</v>
      </c>
      <c r="E294" s="22">
        <v>0</v>
      </c>
      <c r="F294" s="19">
        <v>-43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</row>
    <row r="295" spans="1:138" ht="15">
      <c r="A295" s="30" t="str">
        <f t="shared" si="4"/>
        <v>ZUSZ0020203290</v>
      </c>
      <c r="B295" s="31" t="s">
        <v>953</v>
      </c>
      <c r="C295" s="21" t="s">
        <v>954</v>
      </c>
      <c r="D295" s="19">
        <v>-12196952.73</v>
      </c>
      <c r="E295" s="19">
        <v>-20054895.32</v>
      </c>
      <c r="F295" s="19">
        <v>-12977737.22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</row>
    <row r="296" spans="1:138" ht="15">
      <c r="A296" s="30" t="str">
        <f t="shared" si="4"/>
        <v>ZUSZ/21100</v>
      </c>
      <c r="B296" s="32" t="s">
        <v>955</v>
      </c>
      <c r="C296" s="21" t="s">
        <v>956</v>
      </c>
      <c r="D296" s="19">
        <v>-9876404.75</v>
      </c>
      <c r="E296" s="19">
        <v>-9158309.62</v>
      </c>
      <c r="F296" s="19">
        <v>-8833190.97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</row>
    <row r="297" spans="1:138" ht="15">
      <c r="A297" s="30" t="str">
        <f t="shared" si="4"/>
        <v>ZUSZ/21101</v>
      </c>
      <c r="B297" s="32" t="s">
        <v>1276</v>
      </c>
      <c r="C297" s="21" t="s">
        <v>1277</v>
      </c>
      <c r="D297" s="19">
        <v>4051191.96</v>
      </c>
      <c r="E297" s="19">
        <v>2882630.09</v>
      </c>
      <c r="F297" s="19">
        <v>4468811.43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</row>
    <row r="298" spans="1:138" ht="15">
      <c r="A298" s="30" t="str">
        <f t="shared" si="4"/>
        <v>ZUSZ/23111</v>
      </c>
      <c r="B298" s="32" t="s">
        <v>1278</v>
      </c>
      <c r="C298" s="21" t="s">
        <v>1279</v>
      </c>
      <c r="D298" s="19">
        <v>-545503.67</v>
      </c>
      <c r="E298" s="19">
        <v>-507813.67</v>
      </c>
      <c r="F298" s="19">
        <v>-787731.77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</row>
    <row r="299" spans="1:138" ht="15">
      <c r="A299" s="30" t="str">
        <f t="shared" si="4"/>
        <v>ZUSZ/23112</v>
      </c>
      <c r="B299" s="32" t="s">
        <v>1280</v>
      </c>
      <c r="C299" s="21" t="s">
        <v>1281</v>
      </c>
      <c r="D299" s="19">
        <v>-464687.2</v>
      </c>
      <c r="E299" s="19">
        <v>-53897.89</v>
      </c>
      <c r="F299" s="19">
        <v>-472422.74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</row>
    <row r="300" spans="1:138" ht="15">
      <c r="A300" s="30" t="str">
        <f t="shared" si="4"/>
        <v>ZUSZ/23121</v>
      </c>
      <c r="B300" s="32" t="s">
        <v>1282</v>
      </c>
      <c r="C300" s="21" t="s">
        <v>1283</v>
      </c>
      <c r="D300" s="19">
        <v>-2485.58</v>
      </c>
      <c r="E300" s="19">
        <v>-365.89</v>
      </c>
      <c r="F300" s="19">
        <v>-1507.14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</row>
    <row r="301" spans="1:138" ht="15">
      <c r="A301" s="30" t="str">
        <f t="shared" si="4"/>
        <v>ZUSZ/23300</v>
      </c>
      <c r="B301" s="32" t="s">
        <v>951</v>
      </c>
      <c r="C301" s="21" t="s">
        <v>952</v>
      </c>
      <c r="D301" s="19">
        <v>-13615.82</v>
      </c>
      <c r="E301" s="19">
        <v>-13266.68</v>
      </c>
      <c r="F301" s="19">
        <v>-87574.83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</row>
    <row r="302" spans="1:138" ht="15">
      <c r="A302" s="30" t="str">
        <f t="shared" si="4"/>
        <v>ZUSZ/23402</v>
      </c>
      <c r="B302" s="32" t="s">
        <v>1284</v>
      </c>
      <c r="C302" s="21" t="s">
        <v>1285</v>
      </c>
      <c r="D302" s="19">
        <v>-696607.11</v>
      </c>
      <c r="E302" s="19">
        <v>-969970.33</v>
      </c>
      <c r="F302" s="19">
        <v>-591082.79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</row>
    <row r="303" spans="1:138" ht="15">
      <c r="A303" s="30" t="str">
        <f t="shared" si="4"/>
        <v>ZUSZ/24100</v>
      </c>
      <c r="B303" s="32" t="s">
        <v>1286</v>
      </c>
      <c r="C303" s="21" t="s">
        <v>1287</v>
      </c>
      <c r="D303" s="22">
        <v>0</v>
      </c>
      <c r="E303" s="22">
        <v>0</v>
      </c>
      <c r="F303" s="22"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</row>
    <row r="304" spans="1:138" ht="15">
      <c r="A304" s="30" t="str">
        <f t="shared" si="4"/>
        <v>ZUSZ/24391</v>
      </c>
      <c r="B304" s="32" t="s">
        <v>1288</v>
      </c>
      <c r="C304" s="21" t="s">
        <v>1289</v>
      </c>
      <c r="D304" s="19">
        <v>-5173.24</v>
      </c>
      <c r="E304" s="19">
        <v>-5005.53</v>
      </c>
      <c r="F304" s="19">
        <v>-16796.32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</row>
    <row r="305" spans="1:138" ht="15">
      <c r="A305" s="30" t="str">
        <f t="shared" si="4"/>
        <v>ZUSZ/24721</v>
      </c>
      <c r="B305" s="32" t="s">
        <v>1290</v>
      </c>
      <c r="C305" s="21" t="s">
        <v>1291</v>
      </c>
      <c r="D305" s="19">
        <v>-3421.15</v>
      </c>
      <c r="E305" s="19">
        <v>-8866.95</v>
      </c>
      <c r="F305" s="19">
        <v>-43543.78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</row>
    <row r="306" spans="1:138" ht="15">
      <c r="A306" s="30" t="str">
        <f t="shared" si="4"/>
        <v>ZUSZ/25800</v>
      </c>
      <c r="B306" s="32" t="s">
        <v>1292</v>
      </c>
      <c r="C306" s="21" t="s">
        <v>1293</v>
      </c>
      <c r="D306" s="19">
        <v>-4478084.38</v>
      </c>
      <c r="E306" s="19">
        <v>-3862205.95</v>
      </c>
      <c r="F306" s="19">
        <v>-6467683.62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</row>
    <row r="307" spans="1:138" ht="15">
      <c r="A307" s="30" t="str">
        <f t="shared" si="4"/>
        <v>ZUSZ/25809</v>
      </c>
      <c r="B307" s="32" t="s">
        <v>1294</v>
      </c>
      <c r="C307" s="21" t="s">
        <v>1295</v>
      </c>
      <c r="D307" s="19">
        <v>-162161.79</v>
      </c>
      <c r="E307" s="22">
        <v>0</v>
      </c>
      <c r="F307" s="19">
        <v>-143468.25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</row>
    <row r="308" spans="1:138" ht="15">
      <c r="A308" s="30" t="str">
        <f t="shared" si="4"/>
        <v>ZUSZ/28800</v>
      </c>
      <c r="B308" s="32" t="s">
        <v>1296</v>
      </c>
      <c r="C308" s="21" t="s">
        <v>1297</v>
      </c>
      <c r="D308" s="22">
        <v>0</v>
      </c>
      <c r="E308" s="19">
        <v>-8357822.9</v>
      </c>
      <c r="F308" s="19">
        <v>-1546.44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</row>
    <row r="309" spans="1:138" ht="15">
      <c r="A309" s="30" t="str">
        <f t="shared" si="4"/>
        <v>ZUSZ0020203200</v>
      </c>
      <c r="B309" s="28" t="s">
        <v>957</v>
      </c>
      <c r="C309" s="21" t="s">
        <v>958</v>
      </c>
      <c r="D309" s="19">
        <v>-113948.21</v>
      </c>
      <c r="E309" s="19">
        <v>-114562.55</v>
      </c>
      <c r="F309" s="19">
        <v>-103323.84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</row>
    <row r="310" spans="1:138" ht="15">
      <c r="A310" s="30" t="str">
        <f t="shared" si="4"/>
        <v>ZUSZ/24200</v>
      </c>
      <c r="B310" s="31" t="s">
        <v>959</v>
      </c>
      <c r="C310" s="21" t="s">
        <v>960</v>
      </c>
      <c r="D310" s="19">
        <v>-1765.62</v>
      </c>
      <c r="E310" s="19">
        <v>-114562.55</v>
      </c>
      <c r="F310" s="19">
        <v>-764.1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</row>
    <row r="311" spans="1:138" ht="15">
      <c r="A311" s="30" t="str">
        <f t="shared" si="4"/>
        <v>ZUSZ/24290</v>
      </c>
      <c r="B311" s="31" t="s">
        <v>1298</v>
      </c>
      <c r="C311" s="21" t="s">
        <v>1299</v>
      </c>
      <c r="D311" s="19">
        <v>-112182.59</v>
      </c>
      <c r="E311" s="22">
        <v>0</v>
      </c>
      <c r="F311" s="19">
        <v>-102559.74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</row>
    <row r="312" spans="1:138" ht="15">
      <c r="A312" s="30" t="str">
        <f t="shared" si="4"/>
        <v>ZUSZ0020203300</v>
      </c>
      <c r="B312" s="28" t="s">
        <v>961</v>
      </c>
      <c r="C312" s="21" t="s">
        <v>962</v>
      </c>
      <c r="D312" s="19">
        <v>-97131260.94</v>
      </c>
      <c r="E312" s="19">
        <v>-99012662.68</v>
      </c>
      <c r="F312" s="19">
        <v>-100795704.13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</row>
    <row r="313" spans="1:138" ht="15">
      <c r="A313" s="30" t="str">
        <f t="shared" si="4"/>
        <v>ZUSZ/85100</v>
      </c>
      <c r="B313" s="31" t="s">
        <v>963</v>
      </c>
      <c r="C313" s="21" t="s">
        <v>964</v>
      </c>
      <c r="D313" s="19">
        <v>-96884219.36</v>
      </c>
      <c r="E313" s="19">
        <v>-98865712.49</v>
      </c>
      <c r="F313" s="19">
        <v>-100527240.23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</row>
    <row r="314" spans="1:138" ht="15">
      <c r="A314" s="30" t="str">
        <f t="shared" si="4"/>
        <v>ZUSZ/85110</v>
      </c>
      <c r="B314" s="31" t="s">
        <v>965</v>
      </c>
      <c r="C314" s="21" t="s">
        <v>966</v>
      </c>
      <c r="D314" s="19">
        <v>-247041.58</v>
      </c>
      <c r="E314" s="19">
        <v>-146950.19</v>
      </c>
      <c r="F314" s="19">
        <v>-268463.9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</row>
    <row r="315" spans="1:138" ht="15">
      <c r="A315" s="30" t="str">
        <f t="shared" si="4"/>
        <v>ZUSZ0020204000</v>
      </c>
      <c r="B315" s="27" t="s">
        <v>967</v>
      </c>
      <c r="C315" s="21" t="s">
        <v>968</v>
      </c>
      <c r="D315" s="19">
        <v>-102948912.81</v>
      </c>
      <c r="E315" s="19">
        <v>-213380485.77</v>
      </c>
      <c r="F315" s="19">
        <v>-87093690.82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</row>
    <row r="316" spans="1:138" ht="15">
      <c r="A316" s="30" t="str">
        <f t="shared" si="4"/>
        <v>ZUSZ0020204200</v>
      </c>
      <c r="B316" s="28" t="s">
        <v>969</v>
      </c>
      <c r="C316" s="21" t="s">
        <v>970</v>
      </c>
      <c r="D316" s="19">
        <v>-102948912.81</v>
      </c>
      <c r="E316" s="19">
        <v>-213380485.77</v>
      </c>
      <c r="F316" s="19">
        <v>-87093690.82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</row>
    <row r="317" spans="1:138" ht="15">
      <c r="A317" s="30" t="str">
        <f t="shared" si="4"/>
        <v>ZUSZ0020204210</v>
      </c>
      <c r="B317" s="31" t="s">
        <v>971</v>
      </c>
      <c r="C317" s="21" t="s">
        <v>972</v>
      </c>
      <c r="D317" s="19">
        <v>-3579986.48</v>
      </c>
      <c r="E317" s="19">
        <v>-1349485.18</v>
      </c>
      <c r="F317" s="19">
        <v>-2930375.97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</row>
    <row r="318" spans="1:138" ht="15">
      <c r="A318" s="30" t="str">
        <f t="shared" si="4"/>
        <v>ZUSZ/83491</v>
      </c>
      <c r="B318" s="32" t="s">
        <v>1300</v>
      </c>
      <c r="C318" s="21" t="s">
        <v>1301</v>
      </c>
      <c r="D318" s="19">
        <v>-3579986.48</v>
      </c>
      <c r="E318" s="19">
        <v>-1349485.18</v>
      </c>
      <c r="F318" s="19">
        <v>-2930375.97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</row>
    <row r="319" spans="1:138" ht="15">
      <c r="A319" s="30" t="str">
        <f t="shared" si="4"/>
        <v>ZUSZ0020204220</v>
      </c>
      <c r="B319" s="31" t="s">
        <v>975</v>
      </c>
      <c r="C319" s="21" t="s">
        <v>913</v>
      </c>
      <c r="D319" s="19">
        <v>-99368926.33</v>
      </c>
      <c r="E319" s="19">
        <v>-212031000.59</v>
      </c>
      <c r="F319" s="19">
        <v>-84163314.85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</row>
    <row r="320" spans="1:138" ht="15">
      <c r="A320" s="30" t="str">
        <f t="shared" si="4"/>
        <v>ZUSZ/64300</v>
      </c>
      <c r="B320" s="32" t="s">
        <v>973</v>
      </c>
      <c r="C320" s="21" t="s">
        <v>974</v>
      </c>
      <c r="D320" s="19">
        <v>-105579.77</v>
      </c>
      <c r="E320" s="19">
        <v>-40102.88</v>
      </c>
      <c r="F320" s="19">
        <v>-50700.62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</row>
    <row r="321" spans="1:138" ht="15">
      <c r="A321" s="30" t="str">
        <f t="shared" si="4"/>
        <v>ZUSZ/64310</v>
      </c>
      <c r="B321" s="32" t="s">
        <v>976</v>
      </c>
      <c r="C321" s="21" t="s">
        <v>977</v>
      </c>
      <c r="D321" s="19">
        <v>-706791</v>
      </c>
      <c r="E321" s="19">
        <v>-107417738.83</v>
      </c>
      <c r="F321" s="19">
        <v>-513140.2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</row>
    <row r="322" spans="1:138" ht="15">
      <c r="A322" s="30" t="str">
        <f t="shared" si="4"/>
        <v>ZUSZ/64311</v>
      </c>
      <c r="B322" s="32" t="s">
        <v>978</v>
      </c>
      <c r="C322" s="21" t="s">
        <v>979</v>
      </c>
      <c r="D322" s="19">
        <v>-138813.76</v>
      </c>
      <c r="E322" s="19">
        <v>-20754421.67</v>
      </c>
      <c r="F322" s="19">
        <v>-100780.73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</row>
    <row r="323" spans="1:138" ht="15">
      <c r="A323" s="30" t="str">
        <f t="shared" si="4"/>
        <v>ZUSZ/64390</v>
      </c>
      <c r="B323" s="32" t="s">
        <v>980</v>
      </c>
      <c r="C323" s="21" t="s">
        <v>981</v>
      </c>
      <c r="D323" s="19">
        <v>-511287.63</v>
      </c>
      <c r="E323" s="19">
        <v>-107833.4</v>
      </c>
      <c r="F323" s="19">
        <v>-593967.86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</row>
    <row r="324" spans="1:138" ht="15">
      <c r="A324" s="30" t="str">
        <f t="shared" si="4"/>
        <v>ZUSZ/83100</v>
      </c>
      <c r="B324" s="32" t="s">
        <v>982</v>
      </c>
      <c r="C324" s="21" t="s">
        <v>983</v>
      </c>
      <c r="D324" s="19">
        <v>-1204.66</v>
      </c>
      <c r="E324" s="19">
        <v>-413.92</v>
      </c>
      <c r="F324" s="19">
        <v>-2358.03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</row>
    <row r="325" spans="1:138" ht="15">
      <c r="A325" s="30" t="str">
        <f t="shared" si="4"/>
        <v>ZUSZ/83200</v>
      </c>
      <c r="B325" s="32" t="s">
        <v>984</v>
      </c>
      <c r="C325" s="21" t="s">
        <v>985</v>
      </c>
      <c r="D325" s="19">
        <v>-32639262.39</v>
      </c>
      <c r="E325" s="19">
        <v>-24926561</v>
      </c>
      <c r="F325" s="19">
        <v>-20456936.29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</row>
    <row r="326" spans="1:138" ht="15">
      <c r="A326" s="30" t="str">
        <f t="shared" si="4"/>
        <v>ZUSZ/83201</v>
      </c>
      <c r="B326" s="32" t="s">
        <v>1302</v>
      </c>
      <c r="C326" s="21" t="s">
        <v>1303</v>
      </c>
      <c r="D326" s="19">
        <v>-35749105.42</v>
      </c>
      <c r="E326" s="19">
        <v>-30270680.28</v>
      </c>
      <c r="F326" s="19">
        <v>-25615527.67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</row>
    <row r="327" spans="1:138" ht="15">
      <c r="A327" s="30" t="str">
        <f t="shared" si="4"/>
        <v>ZUSZ/83300</v>
      </c>
      <c r="B327" s="32" t="s">
        <v>986</v>
      </c>
      <c r="C327" s="21" t="s">
        <v>987</v>
      </c>
      <c r="D327" s="22">
        <v>0</v>
      </c>
      <c r="E327" s="22">
        <v>0</v>
      </c>
      <c r="F327" s="19">
        <v>-22239.23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</row>
    <row r="328" spans="1:138" ht="15">
      <c r="A328" s="30" t="str">
        <f t="shared" si="4"/>
        <v>ZUSZ/83301</v>
      </c>
      <c r="B328" s="32" t="s">
        <v>1304</v>
      </c>
      <c r="C328" s="21" t="s">
        <v>1305</v>
      </c>
      <c r="D328" s="19">
        <v>-3887244.39</v>
      </c>
      <c r="E328" s="19">
        <v>-3377440.52</v>
      </c>
      <c r="F328" s="19">
        <v>-1560735.32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</row>
    <row r="329" spans="1:138" ht="15">
      <c r="A329" s="30" t="str">
        <f t="shared" si="4"/>
        <v>ZUSZ/83400</v>
      </c>
      <c r="B329" s="32" t="s">
        <v>988</v>
      </c>
      <c r="C329" s="21" t="s">
        <v>989</v>
      </c>
      <c r="D329" s="19">
        <v>-25663946.5</v>
      </c>
      <c r="E329" s="19">
        <v>-26485293.27</v>
      </c>
      <c r="F329" s="19">
        <v>-35287346.45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</row>
    <row r="330" spans="1:138" ht="15">
      <c r="A330" s="30" t="str">
        <f t="shared" si="4"/>
        <v>ZUSZ/83490</v>
      </c>
      <c r="B330" s="32" t="s">
        <v>1306</v>
      </c>
      <c r="C330" s="21" t="s">
        <v>1307</v>
      </c>
      <c r="D330" s="19">
        <v>34309.19</v>
      </c>
      <c r="E330" s="19">
        <v>1349485.18</v>
      </c>
      <c r="F330" s="19">
        <v>40417.55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</row>
    <row r="331" spans="1:138" ht="15">
      <c r="A331" s="30" t="str">
        <f t="shared" si="4"/>
        <v>ZUSZ0030000000</v>
      </c>
      <c r="B331" s="25" t="s">
        <v>100</v>
      </c>
      <c r="C331" s="20" t="s">
        <v>101</v>
      </c>
      <c r="D331" s="19">
        <v>-275645168.99</v>
      </c>
      <c r="E331" s="19">
        <v>-129541920.12</v>
      </c>
      <c r="F331" s="19">
        <v>-39875593.6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</row>
    <row r="332" spans="1:138" ht="15">
      <c r="A332" s="30" t="str">
        <f t="shared" si="4"/>
        <v>ZUSZ0030100000</v>
      </c>
      <c r="B332" s="26" t="s">
        <v>102</v>
      </c>
      <c r="C332" s="14" t="s">
        <v>103</v>
      </c>
      <c r="D332" s="19">
        <v>-3999121175.16</v>
      </c>
      <c r="E332" s="19">
        <v>-2985108202.71</v>
      </c>
      <c r="F332" s="19">
        <v>-4308148515.01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</row>
    <row r="333" spans="1:138" ht="15">
      <c r="A333" s="30" t="str">
        <f t="shared" si="4"/>
        <v>ZUSZ2</v>
      </c>
      <c r="B333" s="27" t="s">
        <v>462</v>
      </c>
      <c r="C333" s="21" t="s">
        <v>1308</v>
      </c>
      <c r="D333" s="19">
        <v>-3432266000</v>
      </c>
      <c r="E333" s="19">
        <v>-2574199499.94</v>
      </c>
      <c r="F333" s="19">
        <v>-3767266000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</row>
    <row r="334" spans="1:138" ht="15">
      <c r="A334" s="30" t="str">
        <f t="shared" si="4"/>
        <v>ZUSZ/70000</v>
      </c>
      <c r="B334" s="28" t="s">
        <v>534</v>
      </c>
      <c r="C334" s="21" t="s">
        <v>535</v>
      </c>
      <c r="D334" s="19">
        <v>-2013255159.36</v>
      </c>
      <c r="E334" s="19">
        <v>-1526575613.49</v>
      </c>
      <c r="F334" s="19">
        <v>-2234095872.22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</row>
    <row r="335" spans="1:138" ht="15">
      <c r="A335" s="30" t="str">
        <f t="shared" si="4"/>
        <v>ZUSZ/70001</v>
      </c>
      <c r="B335" s="28" t="s">
        <v>536</v>
      </c>
      <c r="C335" s="21" t="s">
        <v>537</v>
      </c>
      <c r="D335" s="19">
        <v>-954676804.44</v>
      </c>
      <c r="E335" s="19">
        <v>-704287110.6</v>
      </c>
      <c r="F335" s="19">
        <v>-993221421.26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</row>
    <row r="336" spans="1:138" ht="15">
      <c r="A336" s="30" t="str">
        <f t="shared" si="4"/>
        <v>ZUSZ/70002</v>
      </c>
      <c r="B336" s="28" t="s">
        <v>538</v>
      </c>
      <c r="C336" s="21" t="s">
        <v>539</v>
      </c>
      <c r="D336" s="19">
        <v>-290509270.93</v>
      </c>
      <c r="E336" s="19">
        <v>-214792596.63</v>
      </c>
      <c r="F336" s="19">
        <v>-333499382.48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</row>
    <row r="337" spans="1:138" ht="15">
      <c r="A337" s="30" t="str">
        <f t="shared" si="4"/>
        <v>ZUSZ/70003</v>
      </c>
      <c r="B337" s="28" t="s">
        <v>540</v>
      </c>
      <c r="C337" s="21" t="s">
        <v>541</v>
      </c>
      <c r="D337" s="19">
        <v>-171558765.27</v>
      </c>
      <c r="E337" s="19">
        <v>-126844679.25</v>
      </c>
      <c r="F337" s="19">
        <v>-204183324.04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</row>
    <row r="338" spans="1:138" ht="15">
      <c r="A338" s="30" t="str">
        <f t="shared" si="4"/>
        <v>ZUSZ/70009</v>
      </c>
      <c r="B338" s="28" t="s">
        <v>1309</v>
      </c>
      <c r="C338" s="21" t="s">
        <v>1310</v>
      </c>
      <c r="D338" s="19">
        <v>-2266000</v>
      </c>
      <c r="E338" s="19">
        <v>-1699499.97</v>
      </c>
      <c r="F338" s="19">
        <v>-2266000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</row>
    <row r="339" spans="1:138" ht="15">
      <c r="A339" s="30" t="str">
        <f t="shared" si="4"/>
        <v>ZUSZ0030101000</v>
      </c>
      <c r="B339" s="27" t="s">
        <v>104</v>
      </c>
      <c r="C339" s="21" t="s">
        <v>105</v>
      </c>
      <c r="D339" s="19">
        <v>-494116799.48</v>
      </c>
      <c r="E339" s="19">
        <v>-358728701.94</v>
      </c>
      <c r="F339" s="19">
        <v>-457583376.78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</row>
    <row r="340" spans="1:138" ht="15">
      <c r="A340" s="30" t="str">
        <f t="shared" si="4"/>
        <v>ZUSZ/70100</v>
      </c>
      <c r="B340" s="28" t="s">
        <v>542</v>
      </c>
      <c r="C340" s="21" t="s">
        <v>543</v>
      </c>
      <c r="D340" s="19">
        <v>-84319178.23</v>
      </c>
      <c r="E340" s="19">
        <v>-34452611.72</v>
      </c>
      <c r="F340" s="19">
        <v>-65369905.7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</row>
    <row r="341" spans="1:138" ht="15">
      <c r="A341" s="30" t="str">
        <f t="shared" si="4"/>
        <v>ZUSZ/70101</v>
      </c>
      <c r="B341" s="28" t="s">
        <v>544</v>
      </c>
      <c r="C341" s="21" t="s">
        <v>545</v>
      </c>
      <c r="D341" s="19">
        <v>-105936</v>
      </c>
      <c r="E341" s="19">
        <v>-153871.2</v>
      </c>
      <c r="F341" s="19">
        <v>-1791990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</row>
    <row r="342" spans="1:138" ht="15">
      <c r="A342" s="30" t="str">
        <f t="shared" si="4"/>
        <v>ZUSZ/70200</v>
      </c>
      <c r="B342" s="28" t="s">
        <v>546</v>
      </c>
      <c r="C342" s="21" t="s">
        <v>547</v>
      </c>
      <c r="D342" s="19">
        <v>-119532969.08</v>
      </c>
      <c r="E342" s="19">
        <v>-90604970.55</v>
      </c>
      <c r="F342" s="19">
        <v>-111336475.59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</row>
    <row r="343" spans="1:138" ht="15">
      <c r="A343" s="30" t="str">
        <f t="shared" si="4"/>
        <v>ZUSZ/70300</v>
      </c>
      <c r="B343" s="28" t="s">
        <v>548</v>
      </c>
      <c r="C343" s="21" t="s">
        <v>549</v>
      </c>
      <c r="D343" s="19">
        <v>-44390584.26</v>
      </c>
      <c r="E343" s="19">
        <v>-35600636.4</v>
      </c>
      <c r="F343" s="19">
        <v>-45722057.72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</row>
    <row r="344" spans="1:138" ht="15">
      <c r="A344" s="30" t="str">
        <f t="shared" si="4"/>
        <v>ZUSZ/70301</v>
      </c>
      <c r="B344" s="28" t="s">
        <v>550</v>
      </c>
      <c r="C344" s="21" t="s">
        <v>551</v>
      </c>
      <c r="D344" s="19">
        <v>-1811106.29</v>
      </c>
      <c r="E344" s="19">
        <v>-1452482.27</v>
      </c>
      <c r="F344" s="19">
        <v>-1865429.49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</row>
    <row r="345" spans="1:138" ht="15">
      <c r="A345" s="30" t="str">
        <f t="shared" si="4"/>
        <v>ZUSZ/70400</v>
      </c>
      <c r="B345" s="28" t="s">
        <v>1311</v>
      </c>
      <c r="C345" s="21" t="s">
        <v>1312</v>
      </c>
      <c r="D345" s="19">
        <v>-15815605.01</v>
      </c>
      <c r="E345" s="19">
        <v>-11792094.95</v>
      </c>
      <c r="F345" s="19">
        <v>-15551949.57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</row>
    <row r="346" spans="1:138" ht="15">
      <c r="A346" s="30" t="str">
        <f t="shared" si="4"/>
        <v>ZUSZ/70403</v>
      </c>
      <c r="B346" s="28" t="s">
        <v>552</v>
      </c>
      <c r="C346" s="21" t="s">
        <v>553</v>
      </c>
      <c r="D346" s="19">
        <v>-24878605.79</v>
      </c>
      <c r="E346" s="19">
        <v>-18678128.49</v>
      </c>
      <c r="F346" s="19">
        <v>-25415779.1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</row>
    <row r="347" spans="1:138" ht="15">
      <c r="A347" s="30" t="str">
        <f t="shared" si="4"/>
        <v>ZUSZ/70404</v>
      </c>
      <c r="B347" s="28" t="s">
        <v>554</v>
      </c>
      <c r="C347" s="21" t="s">
        <v>555</v>
      </c>
      <c r="D347" s="19">
        <v>-2156760.01</v>
      </c>
      <c r="E347" s="19">
        <v>-1480378.54</v>
      </c>
      <c r="F347" s="19">
        <v>-2141767.42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</row>
    <row r="348" spans="1:138" ht="15">
      <c r="A348" s="30" t="str">
        <f t="shared" si="4"/>
        <v>ZUSZ/70406</v>
      </c>
      <c r="B348" s="28" t="s">
        <v>556</v>
      </c>
      <c r="C348" s="21" t="s">
        <v>557</v>
      </c>
      <c r="D348" s="19">
        <v>-13000000</v>
      </c>
      <c r="E348" s="19">
        <v>-10499400</v>
      </c>
      <c r="F348" s="19">
        <v>-14500000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</row>
    <row r="349" spans="1:138" ht="15">
      <c r="A349" s="30" t="str">
        <f t="shared" si="4"/>
        <v>ZUSZ/70407</v>
      </c>
      <c r="B349" s="28" t="s">
        <v>558</v>
      </c>
      <c r="C349" s="21" t="s">
        <v>559</v>
      </c>
      <c r="D349" s="19">
        <v>-444167.79</v>
      </c>
      <c r="E349" s="19">
        <v>-301396.64</v>
      </c>
      <c r="F349" s="19">
        <v>-516144.15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</row>
    <row r="350" spans="1:138" ht="15">
      <c r="A350" s="30" t="str">
        <f t="shared" si="4"/>
        <v>ZUSZ/70408</v>
      </c>
      <c r="B350" s="28" t="s">
        <v>560</v>
      </c>
      <c r="C350" s="21" t="s">
        <v>561</v>
      </c>
      <c r="D350" s="19">
        <v>-58337334.75</v>
      </c>
      <c r="E350" s="19">
        <v>-44977215.83</v>
      </c>
      <c r="F350" s="19">
        <v>-52284678.18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</row>
    <row r="351" spans="1:138" ht="15">
      <c r="A351" s="30" t="str">
        <f t="shared" si="4"/>
        <v>ZUSZ/70409</v>
      </c>
      <c r="B351" s="28" t="s">
        <v>562</v>
      </c>
      <c r="C351" s="21" t="s">
        <v>563</v>
      </c>
      <c r="D351" s="19">
        <v>-25304482.28</v>
      </c>
      <c r="E351" s="19">
        <v>-21490828.58</v>
      </c>
      <c r="F351" s="19">
        <v>-21211976.67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</row>
    <row r="352" spans="1:138" ht="15">
      <c r="A352" s="30" t="str">
        <f t="shared" si="4"/>
        <v>ZUSZ/70500</v>
      </c>
      <c r="B352" s="28" t="s">
        <v>564</v>
      </c>
      <c r="C352" s="21" t="s">
        <v>565</v>
      </c>
      <c r="D352" s="19">
        <v>-188090</v>
      </c>
      <c r="E352" s="19">
        <v>-138874</v>
      </c>
      <c r="F352" s="19">
        <v>-185862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</row>
    <row r="353" spans="1:138" ht="15">
      <c r="A353" s="30" t="str">
        <f t="shared" si="4"/>
        <v>ZUSZ/70501</v>
      </c>
      <c r="B353" s="28" t="s">
        <v>1313</v>
      </c>
      <c r="C353" s="21" t="s">
        <v>1314</v>
      </c>
      <c r="D353" s="22">
        <v>0</v>
      </c>
      <c r="E353" s="22">
        <v>0</v>
      </c>
      <c r="F353" s="22">
        <v>0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</row>
    <row r="354" spans="1:138" ht="15">
      <c r="A354" s="30" t="str">
        <f aca="true" t="shared" si="5" ref="A354:A417">LEFT(B354,14)</f>
        <v>ZUSZ/70502</v>
      </c>
      <c r="B354" s="28" t="s">
        <v>106</v>
      </c>
      <c r="C354" s="21" t="s">
        <v>107</v>
      </c>
      <c r="D354" s="19">
        <v>-103831979.99</v>
      </c>
      <c r="E354" s="19">
        <v>-87105812.77</v>
      </c>
      <c r="F354" s="19">
        <v>-99689361.19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</row>
    <row r="355" spans="1:138" ht="15">
      <c r="A355" s="30" t="str">
        <f t="shared" si="5"/>
        <v>ZUSZ0030102000</v>
      </c>
      <c r="B355" s="27" t="s">
        <v>463</v>
      </c>
      <c r="C355" s="21" t="s">
        <v>566</v>
      </c>
      <c r="D355" s="19">
        <v>-72436703.51</v>
      </c>
      <c r="E355" s="19">
        <v>-52158160.2</v>
      </c>
      <c r="F355" s="19">
        <v>-82999960.72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</row>
    <row r="356" spans="1:138" ht="15">
      <c r="A356" s="30" t="str">
        <f t="shared" si="5"/>
        <v>ZUSZ/71000</v>
      </c>
      <c r="B356" s="28" t="s">
        <v>567</v>
      </c>
      <c r="C356" s="21" t="s">
        <v>568</v>
      </c>
      <c r="D356" s="19">
        <v>-70838975.76</v>
      </c>
      <c r="E356" s="19">
        <v>-51212394.13</v>
      </c>
      <c r="F356" s="19">
        <v>-81398998.92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</row>
    <row r="357" spans="1:138" ht="15">
      <c r="A357" s="30" t="str">
        <f t="shared" si="5"/>
        <v>ZUSZ/71001</v>
      </c>
      <c r="B357" s="28" t="s">
        <v>569</v>
      </c>
      <c r="C357" s="21" t="s">
        <v>570</v>
      </c>
      <c r="D357" s="19">
        <v>-11409.71</v>
      </c>
      <c r="E357" s="19">
        <v>-20445.69</v>
      </c>
      <c r="F357" s="19">
        <v>-16673.44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</row>
    <row r="358" spans="1:138" ht="15">
      <c r="A358" s="30" t="str">
        <f t="shared" si="5"/>
        <v>ZUSZ/71002</v>
      </c>
      <c r="B358" s="28" t="s">
        <v>571</v>
      </c>
      <c r="C358" s="21" t="s">
        <v>572</v>
      </c>
      <c r="D358" s="19">
        <v>-540636.82</v>
      </c>
      <c r="E358" s="19">
        <v>-334991.06</v>
      </c>
      <c r="F358" s="19">
        <v>-551552.23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</row>
    <row r="359" spans="1:138" ht="15">
      <c r="A359" s="30" t="str">
        <f t="shared" si="5"/>
        <v>ZUSZ/71003</v>
      </c>
      <c r="B359" s="28" t="s">
        <v>1315</v>
      </c>
      <c r="C359" s="21" t="s">
        <v>1316</v>
      </c>
      <c r="D359" s="19">
        <v>-633.26</v>
      </c>
      <c r="E359" s="19">
        <v>-413.34</v>
      </c>
      <c r="F359" s="19">
        <v>-1107.99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</row>
    <row r="360" spans="1:138" ht="15">
      <c r="A360" s="30" t="str">
        <f t="shared" si="5"/>
        <v>ZUSZ/71004</v>
      </c>
      <c r="B360" s="28" t="s">
        <v>1317</v>
      </c>
      <c r="C360" s="21" t="s">
        <v>1318</v>
      </c>
      <c r="D360" s="19">
        <v>-121383.38</v>
      </c>
      <c r="E360" s="19">
        <v>-27347.42</v>
      </c>
      <c r="F360" s="19">
        <v>-58190.4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</row>
    <row r="361" spans="1:138" ht="15">
      <c r="A361" s="30" t="str">
        <f t="shared" si="5"/>
        <v>ZUSZ/71005</v>
      </c>
      <c r="B361" s="28" t="s">
        <v>573</v>
      </c>
      <c r="C361" s="21" t="s">
        <v>574</v>
      </c>
      <c r="D361" s="19">
        <v>-487300.16</v>
      </c>
      <c r="E361" s="19">
        <v>-281539.49</v>
      </c>
      <c r="F361" s="19">
        <v>-720961.44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</row>
    <row r="362" spans="1:138" ht="15">
      <c r="A362" s="30" t="str">
        <f t="shared" si="5"/>
        <v>ZUSZ/71006</v>
      </c>
      <c r="B362" s="28" t="s">
        <v>1319</v>
      </c>
      <c r="C362" s="21" t="s">
        <v>1320</v>
      </c>
      <c r="D362" s="19">
        <v>-21151.54</v>
      </c>
      <c r="E362" s="19">
        <v>-45380.97</v>
      </c>
      <c r="F362" s="19">
        <v>-26616.53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</row>
    <row r="363" spans="1:138" ht="15">
      <c r="A363" s="30" t="str">
        <f t="shared" si="5"/>
        <v>ZUSZ/71007</v>
      </c>
      <c r="B363" s="28" t="s">
        <v>1321</v>
      </c>
      <c r="C363" s="21" t="s">
        <v>1322</v>
      </c>
      <c r="D363" s="19">
        <v>-415212.88</v>
      </c>
      <c r="E363" s="19">
        <v>-235648.1</v>
      </c>
      <c r="F363" s="19">
        <v>-225859.77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</row>
    <row r="364" spans="1:138" ht="15">
      <c r="A364" s="30" t="str">
        <f t="shared" si="5"/>
        <v>ZUSZ0030103000</v>
      </c>
      <c r="B364" s="27" t="s">
        <v>464</v>
      </c>
      <c r="C364" s="21" t="s">
        <v>575</v>
      </c>
      <c r="D364" s="19">
        <v>-253945.44</v>
      </c>
      <c r="E364" s="19">
        <v>-1127.67</v>
      </c>
      <c r="F364" s="19">
        <v>-256633.08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</row>
    <row r="365" spans="1:138" ht="15">
      <c r="A365" s="30" t="str">
        <f t="shared" si="5"/>
        <v>ZUSZ/71100</v>
      </c>
      <c r="B365" s="28" t="s">
        <v>576</v>
      </c>
      <c r="C365" s="21" t="s">
        <v>577</v>
      </c>
      <c r="D365" s="19">
        <v>-4993.57</v>
      </c>
      <c r="E365" s="19">
        <v>-1127.67</v>
      </c>
      <c r="F365" s="19">
        <v>-8544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</row>
    <row r="366" spans="1:138" ht="15">
      <c r="A366" s="30" t="str">
        <f t="shared" si="5"/>
        <v>ZUSZ/71101</v>
      </c>
      <c r="B366" s="28" t="s">
        <v>1323</v>
      </c>
      <c r="C366" s="21" t="s">
        <v>1324</v>
      </c>
      <c r="D366" s="19">
        <v>-248951.87</v>
      </c>
      <c r="E366" s="16"/>
      <c r="F366" s="19">
        <v>-248089.08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</row>
    <row r="367" spans="1:138" ht="15">
      <c r="A367" s="30" t="str">
        <f t="shared" si="5"/>
        <v>ZUSZ0030104000</v>
      </c>
      <c r="B367" s="27" t="s">
        <v>465</v>
      </c>
      <c r="C367" s="21" t="s">
        <v>1325</v>
      </c>
      <c r="D367" s="19">
        <v>-47726.73</v>
      </c>
      <c r="E367" s="19">
        <v>-20712.96</v>
      </c>
      <c r="F367" s="19">
        <v>-42544.43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</row>
    <row r="368" spans="1:138" ht="15">
      <c r="A368" s="30" t="str">
        <f t="shared" si="5"/>
        <v>ZUSZ/79000</v>
      </c>
      <c r="B368" s="28" t="s">
        <v>1326</v>
      </c>
      <c r="C368" s="21" t="s">
        <v>1327</v>
      </c>
      <c r="D368" s="19">
        <v>-47726.73</v>
      </c>
      <c r="E368" s="19">
        <v>-20712.96</v>
      </c>
      <c r="F368" s="19">
        <v>-42544.43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</row>
    <row r="369" spans="1:138" ht="15">
      <c r="A369" s="30" t="str">
        <f t="shared" si="5"/>
        <v>ZUSZ22</v>
      </c>
      <c r="B369" s="26" t="s">
        <v>108</v>
      </c>
      <c r="C369" s="14" t="s">
        <v>109</v>
      </c>
      <c r="D369" s="22">
        <v>0</v>
      </c>
      <c r="E369" s="22">
        <v>0</v>
      </c>
      <c r="F369" s="22">
        <v>0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</row>
    <row r="370" spans="1:138" ht="15">
      <c r="A370" s="30" t="str">
        <f t="shared" si="5"/>
        <v>ZUSZ3</v>
      </c>
      <c r="B370" s="27" t="s">
        <v>466</v>
      </c>
      <c r="C370" s="21" t="s">
        <v>1328</v>
      </c>
      <c r="D370" s="19">
        <v>3775604384.52</v>
      </c>
      <c r="E370" s="19">
        <v>2671478101.99</v>
      </c>
      <c r="F370" s="19">
        <v>3817630325.41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</row>
    <row r="371" spans="1:138" ht="15">
      <c r="A371" s="30" t="str">
        <f t="shared" si="5"/>
        <v>ZUSZ/70011</v>
      </c>
      <c r="B371" s="28" t="s">
        <v>1329</v>
      </c>
      <c r="C371" s="21" t="s">
        <v>1330</v>
      </c>
      <c r="D371" s="19">
        <v>3775604384.52</v>
      </c>
      <c r="E371" s="19">
        <v>2671478101.99</v>
      </c>
      <c r="F371" s="19">
        <v>3817630325.41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</row>
    <row r="372" spans="1:138" ht="15">
      <c r="A372" s="30" t="str">
        <f t="shared" si="5"/>
        <v>ZUSZ4</v>
      </c>
      <c r="B372" s="27" t="s">
        <v>110</v>
      </c>
      <c r="C372" s="21" t="s">
        <v>111</v>
      </c>
      <c r="D372" s="19">
        <v>-3775604384.52</v>
      </c>
      <c r="E372" s="19">
        <v>-2671478101.99</v>
      </c>
      <c r="F372" s="19">
        <v>-3817630325.41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</row>
    <row r="373" spans="1:138" ht="15">
      <c r="A373" s="30" t="str">
        <f t="shared" si="5"/>
        <v>ZUSZ/70010</v>
      </c>
      <c r="B373" s="28" t="s">
        <v>112</v>
      </c>
      <c r="C373" s="21" t="s">
        <v>113</v>
      </c>
      <c r="D373" s="19">
        <v>-3775604384.52</v>
      </c>
      <c r="E373" s="19">
        <v>-2671478101.99</v>
      </c>
      <c r="F373" s="19">
        <v>-3817630325.41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</row>
    <row r="374" spans="1:138" ht="15">
      <c r="A374" s="30" t="str">
        <f t="shared" si="5"/>
        <v>ZUSZ0030200000</v>
      </c>
      <c r="B374" s="26" t="s">
        <v>114</v>
      </c>
      <c r="C374" s="14" t="s">
        <v>115</v>
      </c>
      <c r="D374" s="19">
        <v>4074452224.01</v>
      </c>
      <c r="E374" s="19">
        <v>2951213960.69</v>
      </c>
      <c r="F374" s="19">
        <v>4146121186.74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</row>
    <row r="375" spans="1:138" ht="15">
      <c r="A375" s="30" t="str">
        <f t="shared" si="5"/>
        <v>ZUSZ0030201000</v>
      </c>
      <c r="B375" s="27" t="s">
        <v>116</v>
      </c>
      <c r="C375" s="21" t="s">
        <v>117</v>
      </c>
      <c r="D375" s="19">
        <v>404665832.38</v>
      </c>
      <c r="E375" s="19">
        <v>291165836.2</v>
      </c>
      <c r="F375" s="19">
        <v>420512870.58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</row>
    <row r="376" spans="1:138" ht="15">
      <c r="A376" s="30" t="str">
        <f t="shared" si="5"/>
        <v>ZUSZ/40100</v>
      </c>
      <c r="B376" s="28" t="s">
        <v>118</v>
      </c>
      <c r="C376" s="21" t="s">
        <v>119</v>
      </c>
      <c r="D376" s="19">
        <v>161177044.38</v>
      </c>
      <c r="E376" s="19">
        <v>116734968.44</v>
      </c>
      <c r="F376" s="19">
        <v>160808074.35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</row>
    <row r="377" spans="1:138" ht="15">
      <c r="A377" s="30" t="str">
        <f t="shared" si="5"/>
        <v>ZUSZ/40101</v>
      </c>
      <c r="B377" s="28" t="s">
        <v>120</v>
      </c>
      <c r="C377" s="21" t="s">
        <v>1331</v>
      </c>
      <c r="D377" s="19">
        <v>31107643.04</v>
      </c>
      <c r="E377" s="19">
        <v>6989883.75</v>
      </c>
      <c r="F377" s="19">
        <v>41223809.99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</row>
    <row r="378" spans="1:138" ht="15">
      <c r="A378" s="30" t="str">
        <f t="shared" si="5"/>
        <v>ZUSZ/40102</v>
      </c>
      <c r="B378" s="28" t="s">
        <v>1332</v>
      </c>
      <c r="C378" s="21" t="s">
        <v>1333</v>
      </c>
      <c r="D378" s="16"/>
      <c r="E378" s="19">
        <v>867829.55</v>
      </c>
      <c r="F378" s="1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</row>
    <row r="379" spans="1:138" ht="15">
      <c r="A379" s="30" t="str">
        <f t="shared" si="5"/>
        <v>ZUSZ/40200</v>
      </c>
      <c r="B379" s="28" t="s">
        <v>121</v>
      </c>
      <c r="C379" s="21" t="s">
        <v>122</v>
      </c>
      <c r="D379" s="19">
        <v>212381144.96</v>
      </c>
      <c r="E379" s="19">
        <v>166573154.46</v>
      </c>
      <c r="F379" s="19">
        <v>218480986.24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</row>
    <row r="380" spans="1:138" ht="15">
      <c r="A380" s="30" t="str">
        <f t="shared" si="5"/>
        <v>ZUSZ0030202000</v>
      </c>
      <c r="B380" s="27" t="s">
        <v>123</v>
      </c>
      <c r="C380" s="21" t="s">
        <v>124</v>
      </c>
      <c r="D380" s="19">
        <v>112390051.83</v>
      </c>
      <c r="E380" s="19">
        <v>74315028.2</v>
      </c>
      <c r="F380" s="19">
        <v>110745053.32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</row>
    <row r="381" spans="1:138" ht="15">
      <c r="A381" s="30" t="str">
        <f t="shared" si="5"/>
        <v>ZUSZ/41100</v>
      </c>
      <c r="B381" s="28" t="s">
        <v>125</v>
      </c>
      <c r="C381" s="21" t="s">
        <v>126</v>
      </c>
      <c r="D381" s="19">
        <v>8958457.2</v>
      </c>
      <c r="E381" s="19">
        <v>6286968.86</v>
      </c>
      <c r="F381" s="19">
        <v>7841149.15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</row>
    <row r="382" spans="1:138" ht="15">
      <c r="A382" s="30" t="str">
        <f t="shared" si="5"/>
        <v>ZUSZ/41101</v>
      </c>
      <c r="B382" s="28" t="s">
        <v>127</v>
      </c>
      <c r="C382" s="21" t="s">
        <v>1334</v>
      </c>
      <c r="D382" s="19">
        <v>8249408.85</v>
      </c>
      <c r="E382" s="19">
        <v>5101379.01</v>
      </c>
      <c r="F382" s="19">
        <v>8709160.35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</row>
    <row r="383" spans="1:138" ht="15">
      <c r="A383" s="30" t="str">
        <f t="shared" si="5"/>
        <v>ZUSZ/41102</v>
      </c>
      <c r="B383" s="28" t="s">
        <v>128</v>
      </c>
      <c r="C383" s="21" t="s">
        <v>129</v>
      </c>
      <c r="D383" s="19">
        <v>3495927.63</v>
      </c>
      <c r="E383" s="19">
        <v>2326965.08</v>
      </c>
      <c r="F383" s="19">
        <v>2174443.74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</row>
    <row r="384" spans="1:138" ht="15">
      <c r="A384" s="30" t="str">
        <f t="shared" si="5"/>
        <v>ZUSZ/41110</v>
      </c>
      <c r="B384" s="28" t="s">
        <v>130</v>
      </c>
      <c r="C384" s="21" t="s">
        <v>1335</v>
      </c>
      <c r="D384" s="19">
        <v>7453726.44</v>
      </c>
      <c r="E384" s="19">
        <v>3113771.42</v>
      </c>
      <c r="F384" s="19">
        <v>7663806.81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</row>
    <row r="385" spans="1:138" ht="15">
      <c r="A385" s="30" t="str">
        <f t="shared" si="5"/>
        <v>ZUSZ/41114</v>
      </c>
      <c r="B385" s="28" t="s">
        <v>1336</v>
      </c>
      <c r="C385" s="21" t="s">
        <v>1337</v>
      </c>
      <c r="D385" s="16"/>
      <c r="E385" s="19">
        <v>1523584.41</v>
      </c>
      <c r="F385" s="1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</row>
    <row r="386" spans="1:138" ht="15">
      <c r="A386" s="30" t="str">
        <f t="shared" si="5"/>
        <v>ZUSZ/41120</v>
      </c>
      <c r="B386" s="28" t="s">
        <v>131</v>
      </c>
      <c r="C386" s="21" t="s">
        <v>132</v>
      </c>
      <c r="D386" s="19">
        <v>5495880.37</v>
      </c>
      <c r="E386" s="19">
        <v>3637073.56</v>
      </c>
      <c r="F386" s="19">
        <v>6001678.98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</row>
    <row r="387" spans="1:138" ht="15">
      <c r="A387" s="30" t="str">
        <f t="shared" si="5"/>
        <v>ZUSZ/41121</v>
      </c>
      <c r="B387" s="28" t="s">
        <v>133</v>
      </c>
      <c r="C387" s="21" t="s">
        <v>134</v>
      </c>
      <c r="D387" s="19">
        <v>411211.24</v>
      </c>
      <c r="E387" s="19">
        <v>156813.28</v>
      </c>
      <c r="F387" s="19">
        <v>409660.64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</row>
    <row r="388" spans="1:138" ht="15">
      <c r="A388" s="30" t="str">
        <f t="shared" si="5"/>
        <v>ZUSZ/41130</v>
      </c>
      <c r="B388" s="28" t="s">
        <v>135</v>
      </c>
      <c r="C388" s="21" t="s">
        <v>136</v>
      </c>
      <c r="D388" s="19">
        <v>1622632.84</v>
      </c>
      <c r="E388" s="19">
        <v>1165401.82</v>
      </c>
      <c r="F388" s="19">
        <v>1744286.79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</row>
    <row r="389" spans="1:138" ht="15">
      <c r="A389" s="30" t="str">
        <f t="shared" si="5"/>
        <v>ZUSZ/41131</v>
      </c>
      <c r="B389" s="28" t="s">
        <v>137</v>
      </c>
      <c r="C389" s="21" t="s">
        <v>138</v>
      </c>
      <c r="D389" s="19">
        <v>371531.7</v>
      </c>
      <c r="E389" s="19">
        <v>197706.18</v>
      </c>
      <c r="F389" s="19">
        <v>342859.19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</row>
    <row r="390" spans="1:138" ht="15">
      <c r="A390" s="30" t="str">
        <f t="shared" si="5"/>
        <v>ZUSZ/41140</v>
      </c>
      <c r="B390" s="28" t="s">
        <v>578</v>
      </c>
      <c r="C390" s="21" t="s">
        <v>1338</v>
      </c>
      <c r="D390" s="19">
        <v>43859.02</v>
      </c>
      <c r="E390" s="19">
        <v>160722.85</v>
      </c>
      <c r="F390" s="19">
        <v>43186.43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</row>
    <row r="391" spans="1:138" ht="15">
      <c r="A391" s="30" t="str">
        <f t="shared" si="5"/>
        <v>ZUSZ/41141</v>
      </c>
      <c r="B391" s="28" t="s">
        <v>139</v>
      </c>
      <c r="C391" s="21" t="s">
        <v>140</v>
      </c>
      <c r="D391" s="19">
        <v>604881.99</v>
      </c>
      <c r="E391" s="19">
        <v>369488.43</v>
      </c>
      <c r="F391" s="19">
        <v>690171.91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</row>
    <row r="392" spans="1:138" ht="15">
      <c r="A392" s="30" t="str">
        <f t="shared" si="5"/>
        <v>ZUSZ/41142</v>
      </c>
      <c r="B392" s="28" t="s">
        <v>141</v>
      </c>
      <c r="C392" s="21" t="s">
        <v>142</v>
      </c>
      <c r="D392" s="19">
        <v>125459.66</v>
      </c>
      <c r="E392" s="22">
        <v>0</v>
      </c>
      <c r="F392" s="19">
        <v>168465.98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</row>
    <row r="393" spans="1:138" ht="15">
      <c r="A393" s="30" t="str">
        <f t="shared" si="5"/>
        <v>ZUSZ/41150</v>
      </c>
      <c r="B393" s="28" t="s">
        <v>143</v>
      </c>
      <c r="C393" s="21" t="s">
        <v>144</v>
      </c>
      <c r="D393" s="19">
        <v>427964.13</v>
      </c>
      <c r="E393" s="19">
        <v>367084.66</v>
      </c>
      <c r="F393" s="19">
        <v>408413.67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</row>
    <row r="394" spans="1:138" ht="15">
      <c r="A394" s="30" t="str">
        <f t="shared" si="5"/>
        <v>ZUSZ/41151</v>
      </c>
      <c r="B394" s="28" t="s">
        <v>145</v>
      </c>
      <c r="C394" s="21" t="s">
        <v>1339</v>
      </c>
      <c r="D394" s="19">
        <v>260976.12</v>
      </c>
      <c r="E394" s="19">
        <v>125327.66</v>
      </c>
      <c r="F394" s="19">
        <v>233906.89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</row>
    <row r="395" spans="1:138" ht="15">
      <c r="A395" s="30" t="str">
        <f t="shared" si="5"/>
        <v>ZUSZ/41160</v>
      </c>
      <c r="B395" s="28" t="s">
        <v>146</v>
      </c>
      <c r="C395" s="21" t="s">
        <v>147</v>
      </c>
      <c r="D395" s="19">
        <v>1113695.01</v>
      </c>
      <c r="E395" s="19">
        <v>502948.74</v>
      </c>
      <c r="F395" s="19">
        <v>958845.65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</row>
    <row r="396" spans="1:138" ht="15">
      <c r="A396" s="30" t="str">
        <f t="shared" si="5"/>
        <v>ZUSZ/41170</v>
      </c>
      <c r="B396" s="28" t="s">
        <v>148</v>
      </c>
      <c r="C396" s="21" t="s">
        <v>1340</v>
      </c>
      <c r="D396" s="19">
        <v>1397662.47</v>
      </c>
      <c r="E396" s="19">
        <v>1791484.47</v>
      </c>
      <c r="F396" s="19">
        <v>765077.01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</row>
    <row r="397" spans="1:138" ht="15">
      <c r="A397" s="30" t="str">
        <f t="shared" si="5"/>
        <v>ZUSZ/41171</v>
      </c>
      <c r="B397" s="28" t="s">
        <v>990</v>
      </c>
      <c r="C397" s="21" t="s">
        <v>991</v>
      </c>
      <c r="D397" s="19">
        <v>93767.29</v>
      </c>
      <c r="E397" s="16"/>
      <c r="F397" s="19">
        <v>60299.32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</row>
    <row r="398" spans="1:138" ht="15">
      <c r="A398" s="30" t="str">
        <f t="shared" si="5"/>
        <v>ZUSZ/41172</v>
      </c>
      <c r="B398" s="28" t="s">
        <v>149</v>
      </c>
      <c r="C398" s="21" t="s">
        <v>150</v>
      </c>
      <c r="D398" s="19">
        <v>424933.18</v>
      </c>
      <c r="E398" s="22">
        <v>0</v>
      </c>
      <c r="F398" s="19">
        <v>107464.63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</row>
    <row r="399" spans="1:138" ht="15">
      <c r="A399" s="30" t="str">
        <f t="shared" si="5"/>
        <v>ZUSZ/41173</v>
      </c>
      <c r="B399" s="28" t="s">
        <v>151</v>
      </c>
      <c r="C399" s="21" t="s">
        <v>152</v>
      </c>
      <c r="D399" s="19">
        <v>31285.44</v>
      </c>
      <c r="E399" s="19">
        <v>49514.65</v>
      </c>
      <c r="F399" s="19">
        <v>34024.78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</row>
    <row r="400" spans="1:138" ht="15">
      <c r="A400" s="30" t="str">
        <f t="shared" si="5"/>
        <v>ZUSZ/41174</v>
      </c>
      <c r="B400" s="28" t="s">
        <v>992</v>
      </c>
      <c r="C400" s="21" t="s">
        <v>993</v>
      </c>
      <c r="D400" s="19">
        <v>198410.14</v>
      </c>
      <c r="E400" s="22">
        <v>0</v>
      </c>
      <c r="F400" s="19">
        <v>162312.03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</row>
    <row r="401" spans="1:138" ht="15">
      <c r="A401" s="30" t="str">
        <f t="shared" si="5"/>
        <v>ZUSZ/41175</v>
      </c>
      <c r="B401" s="28" t="s">
        <v>153</v>
      </c>
      <c r="C401" s="21" t="s">
        <v>154</v>
      </c>
      <c r="D401" s="19">
        <v>174176.48</v>
      </c>
      <c r="E401" s="19">
        <v>124396.03</v>
      </c>
      <c r="F401" s="19">
        <v>202518.19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</row>
    <row r="402" spans="1:138" ht="15">
      <c r="A402" s="30" t="str">
        <f t="shared" si="5"/>
        <v>ZUSZ/41176</v>
      </c>
      <c r="B402" s="28" t="s">
        <v>155</v>
      </c>
      <c r="C402" s="21" t="s">
        <v>156</v>
      </c>
      <c r="D402" s="19">
        <v>103464.46</v>
      </c>
      <c r="E402" s="22">
        <v>0</v>
      </c>
      <c r="F402" s="19">
        <v>94877.53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</row>
    <row r="403" spans="1:138" ht="15">
      <c r="A403" s="30" t="str">
        <f t="shared" si="5"/>
        <v>ZUSZ/41177</v>
      </c>
      <c r="B403" s="28" t="s">
        <v>157</v>
      </c>
      <c r="C403" s="21" t="s">
        <v>158</v>
      </c>
      <c r="D403" s="19">
        <v>1485496.95</v>
      </c>
      <c r="E403" s="22">
        <v>0</v>
      </c>
      <c r="F403" s="19">
        <v>1104981.08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</row>
    <row r="404" spans="1:138" ht="15">
      <c r="A404" s="30" t="str">
        <f t="shared" si="5"/>
        <v>ZUSZ/41180</v>
      </c>
      <c r="B404" s="28" t="s">
        <v>159</v>
      </c>
      <c r="C404" s="21" t="s">
        <v>160</v>
      </c>
      <c r="D404" s="19">
        <v>4999.65</v>
      </c>
      <c r="E404" s="22">
        <v>0</v>
      </c>
      <c r="F404" s="22">
        <v>0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</row>
    <row r="405" spans="1:138" ht="15">
      <c r="A405" s="30" t="str">
        <f t="shared" si="5"/>
        <v>ZUSZ/41181</v>
      </c>
      <c r="B405" s="28" t="s">
        <v>161</v>
      </c>
      <c r="C405" s="21" t="s">
        <v>1341</v>
      </c>
      <c r="D405" s="19">
        <v>1012827.6</v>
      </c>
      <c r="E405" s="19">
        <v>632145.15</v>
      </c>
      <c r="F405" s="19">
        <v>1123954.17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</row>
    <row r="406" spans="1:138" ht="15">
      <c r="A406" s="30" t="str">
        <f t="shared" si="5"/>
        <v>ZUSZ/41200</v>
      </c>
      <c r="B406" s="28" t="s">
        <v>162</v>
      </c>
      <c r="C406" s="21" t="s">
        <v>163</v>
      </c>
      <c r="D406" s="19">
        <v>41153706.17</v>
      </c>
      <c r="E406" s="19">
        <v>29141880.74</v>
      </c>
      <c r="F406" s="19">
        <v>42490349.98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</row>
    <row r="407" spans="1:138" ht="15">
      <c r="A407" s="30" t="str">
        <f t="shared" si="5"/>
        <v>ZUSZ/41201</v>
      </c>
      <c r="B407" s="28" t="s">
        <v>164</v>
      </c>
      <c r="C407" s="21" t="s">
        <v>165</v>
      </c>
      <c r="D407" s="19">
        <v>15885360.82</v>
      </c>
      <c r="E407" s="19">
        <v>9871518.68</v>
      </c>
      <c r="F407" s="19">
        <v>15095199.21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</row>
    <row r="408" spans="1:138" ht="15">
      <c r="A408" s="30" t="str">
        <f t="shared" si="5"/>
        <v>ZUSZ/41202</v>
      </c>
      <c r="B408" s="28" t="s">
        <v>166</v>
      </c>
      <c r="C408" s="21" t="s">
        <v>167</v>
      </c>
      <c r="D408" s="19">
        <v>5972174.36</v>
      </c>
      <c r="E408" s="19">
        <v>3586347.64</v>
      </c>
      <c r="F408" s="19">
        <v>6108877.81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</row>
    <row r="409" spans="1:138" ht="15">
      <c r="A409" s="30" t="str">
        <f t="shared" si="5"/>
        <v>ZUSZ/41203</v>
      </c>
      <c r="B409" s="28" t="s">
        <v>168</v>
      </c>
      <c r="C409" s="21" t="s">
        <v>169</v>
      </c>
      <c r="D409" s="19">
        <v>3860696.92</v>
      </c>
      <c r="E409" s="19">
        <v>3084391.74</v>
      </c>
      <c r="F409" s="19">
        <v>3797353.53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</row>
    <row r="410" spans="1:138" ht="15">
      <c r="A410" s="30" t="str">
        <f t="shared" si="5"/>
        <v>ZUSZ/41204</v>
      </c>
      <c r="B410" s="28" t="s">
        <v>579</v>
      </c>
      <c r="C410" s="21" t="s">
        <v>1342</v>
      </c>
      <c r="D410" s="19">
        <v>1955477.7</v>
      </c>
      <c r="E410" s="19">
        <v>998113.14</v>
      </c>
      <c r="F410" s="19">
        <v>2207727.87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</row>
    <row r="411" spans="1:138" ht="15">
      <c r="A411" s="30" t="str">
        <f t="shared" si="5"/>
        <v>ZUSZ0030203000</v>
      </c>
      <c r="B411" s="27" t="s">
        <v>170</v>
      </c>
      <c r="C411" s="21" t="s">
        <v>171</v>
      </c>
      <c r="D411" s="19">
        <v>898989386.7</v>
      </c>
      <c r="E411" s="19">
        <v>613711943.02</v>
      </c>
      <c r="F411" s="19">
        <v>961458387.76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</row>
    <row r="412" spans="1:138" ht="15">
      <c r="A412" s="30" t="str">
        <f t="shared" si="5"/>
        <v>ZUSZ/42000</v>
      </c>
      <c r="B412" s="28" t="s">
        <v>172</v>
      </c>
      <c r="C412" s="21" t="s">
        <v>173</v>
      </c>
      <c r="D412" s="19">
        <v>3442774.38</v>
      </c>
      <c r="E412" s="19">
        <v>1557921.76</v>
      </c>
      <c r="F412" s="19">
        <v>3814656.51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</row>
    <row r="413" spans="1:138" ht="15">
      <c r="A413" s="30" t="str">
        <f t="shared" si="5"/>
        <v>ZUSZ/42001</v>
      </c>
      <c r="B413" s="28" t="s">
        <v>174</v>
      </c>
      <c r="C413" s="21" t="s">
        <v>175</v>
      </c>
      <c r="D413" s="19">
        <v>14640050.99</v>
      </c>
      <c r="E413" s="19">
        <v>3023251.48</v>
      </c>
      <c r="F413" s="19">
        <v>13911852.21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</row>
    <row r="414" spans="1:138" ht="15">
      <c r="A414" s="30" t="str">
        <f t="shared" si="5"/>
        <v>ZUSZ/42100</v>
      </c>
      <c r="B414" s="28" t="s">
        <v>176</v>
      </c>
      <c r="C414" s="21" t="s">
        <v>177</v>
      </c>
      <c r="D414" s="19">
        <v>19111446.23</v>
      </c>
      <c r="E414" s="19">
        <v>13582515.04</v>
      </c>
      <c r="F414" s="19">
        <v>16647302.46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</row>
    <row r="415" spans="1:138" ht="15">
      <c r="A415" s="30" t="str">
        <f t="shared" si="5"/>
        <v>ZUSZ/42101</v>
      </c>
      <c r="B415" s="28" t="s">
        <v>178</v>
      </c>
      <c r="C415" s="21" t="s">
        <v>1343</v>
      </c>
      <c r="D415" s="19">
        <v>2363265.71</v>
      </c>
      <c r="E415" s="19">
        <v>598018.26</v>
      </c>
      <c r="F415" s="19">
        <v>2386240.07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</row>
    <row r="416" spans="1:138" ht="15">
      <c r="A416" s="30" t="str">
        <f t="shared" si="5"/>
        <v>ZUSZ/42102</v>
      </c>
      <c r="B416" s="28" t="s">
        <v>179</v>
      </c>
      <c r="C416" s="21" t="s">
        <v>180</v>
      </c>
      <c r="D416" s="19">
        <v>1142960.21</v>
      </c>
      <c r="E416" s="19">
        <v>502124.27</v>
      </c>
      <c r="F416" s="19">
        <v>1495307.37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</row>
    <row r="417" spans="1:138" ht="15">
      <c r="A417" s="30" t="str">
        <f t="shared" si="5"/>
        <v>ZUSZ/42103</v>
      </c>
      <c r="B417" s="28" t="s">
        <v>181</v>
      </c>
      <c r="C417" s="21" t="s">
        <v>182</v>
      </c>
      <c r="D417" s="19">
        <v>10468089.56</v>
      </c>
      <c r="E417" s="19">
        <v>6195149.57</v>
      </c>
      <c r="F417" s="19">
        <v>8798478.88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</row>
    <row r="418" spans="1:138" ht="15">
      <c r="A418" s="30" t="str">
        <f aca="true" t="shared" si="6" ref="A418:A481">LEFT(B418,14)</f>
        <v>ZUSZ/42104</v>
      </c>
      <c r="B418" s="28" t="s">
        <v>1344</v>
      </c>
      <c r="C418" s="21" t="s">
        <v>1345</v>
      </c>
      <c r="D418" s="22">
        <v>0</v>
      </c>
      <c r="E418" s="19">
        <v>5533172.42</v>
      </c>
      <c r="F418" s="1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</row>
    <row r="419" spans="1:138" ht="15">
      <c r="A419" s="30" t="str">
        <f t="shared" si="6"/>
        <v>ZUSZ/42200</v>
      </c>
      <c r="B419" s="28" t="s">
        <v>183</v>
      </c>
      <c r="C419" s="21" t="s">
        <v>184</v>
      </c>
      <c r="D419" s="19">
        <v>3436890.94</v>
      </c>
      <c r="E419" s="19">
        <v>2580048.51</v>
      </c>
      <c r="F419" s="19">
        <v>3594013.54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</row>
    <row r="420" spans="1:138" ht="15">
      <c r="A420" s="30" t="str">
        <f t="shared" si="6"/>
        <v>ZUSZ/42201</v>
      </c>
      <c r="B420" s="28" t="s">
        <v>1346</v>
      </c>
      <c r="C420" s="21" t="s">
        <v>1347</v>
      </c>
      <c r="D420" s="19">
        <v>14471.02</v>
      </c>
      <c r="E420" s="19">
        <v>8607.01</v>
      </c>
      <c r="F420" s="19">
        <v>37990.19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</row>
    <row r="421" spans="1:138" ht="15">
      <c r="A421" s="30" t="str">
        <f t="shared" si="6"/>
        <v>ZUSZ/42300</v>
      </c>
      <c r="B421" s="28" t="s">
        <v>185</v>
      </c>
      <c r="C421" s="21" t="s">
        <v>186</v>
      </c>
      <c r="D421" s="19">
        <v>221387123.4</v>
      </c>
      <c r="E421" s="19">
        <v>156494655.13</v>
      </c>
      <c r="F421" s="19">
        <v>242115202.46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</row>
    <row r="422" spans="1:138" ht="15">
      <c r="A422" s="30" t="str">
        <f t="shared" si="6"/>
        <v>ZUSZ/42301</v>
      </c>
      <c r="B422" s="28" t="s">
        <v>187</v>
      </c>
      <c r="C422" s="21" t="s">
        <v>188</v>
      </c>
      <c r="D422" s="19">
        <v>79081649.64</v>
      </c>
      <c r="E422" s="19">
        <v>47965105.45</v>
      </c>
      <c r="F422" s="19">
        <v>99361553.35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</row>
    <row r="423" spans="1:138" ht="15">
      <c r="A423" s="30" t="str">
        <f t="shared" si="6"/>
        <v>ZUSZ/42302</v>
      </c>
      <c r="B423" s="28" t="s">
        <v>189</v>
      </c>
      <c r="C423" s="21" t="s">
        <v>190</v>
      </c>
      <c r="D423" s="19">
        <v>3399.62</v>
      </c>
      <c r="E423" s="19">
        <v>1744.11</v>
      </c>
      <c r="F423" s="19">
        <v>9403457.14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</row>
    <row r="424" spans="1:138" ht="15">
      <c r="A424" s="30" t="str">
        <f t="shared" si="6"/>
        <v>ZUSZ/42303</v>
      </c>
      <c r="B424" s="28" t="s">
        <v>191</v>
      </c>
      <c r="C424" s="21" t="s">
        <v>192</v>
      </c>
      <c r="D424" s="19">
        <v>52942.8</v>
      </c>
      <c r="E424" s="19">
        <v>48329.87</v>
      </c>
      <c r="F424" s="19">
        <v>65987.94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</row>
    <row r="425" spans="1:138" ht="15">
      <c r="A425" s="30" t="str">
        <f t="shared" si="6"/>
        <v>ZUSZ/42304</v>
      </c>
      <c r="B425" s="28" t="s">
        <v>580</v>
      </c>
      <c r="C425" s="21" t="s">
        <v>581</v>
      </c>
      <c r="D425" s="19">
        <v>82404.21</v>
      </c>
      <c r="E425" s="19">
        <v>50966.68</v>
      </c>
      <c r="F425" s="19">
        <v>88444.36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</row>
    <row r="426" spans="1:138" ht="15">
      <c r="A426" s="30" t="str">
        <f t="shared" si="6"/>
        <v>ZUSZ/42305</v>
      </c>
      <c r="B426" s="28" t="s">
        <v>994</v>
      </c>
      <c r="C426" s="21" t="s">
        <v>995</v>
      </c>
      <c r="D426" s="19">
        <v>109721.92</v>
      </c>
      <c r="E426" s="19">
        <v>70974.1</v>
      </c>
      <c r="F426" s="19">
        <v>135835.26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</row>
    <row r="427" spans="1:138" ht="15">
      <c r="A427" s="30" t="str">
        <f t="shared" si="6"/>
        <v>ZUSZ/42400</v>
      </c>
      <c r="B427" s="28" t="s">
        <v>193</v>
      </c>
      <c r="C427" s="21" t="s">
        <v>194</v>
      </c>
      <c r="D427" s="19">
        <v>9656362.67</v>
      </c>
      <c r="E427" s="19">
        <v>6743347.57</v>
      </c>
      <c r="F427" s="19">
        <v>11031955.29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</row>
    <row r="428" spans="1:138" ht="15">
      <c r="A428" s="30" t="str">
        <f t="shared" si="6"/>
        <v>ZUSZ/42401</v>
      </c>
      <c r="B428" s="28" t="s">
        <v>195</v>
      </c>
      <c r="C428" s="21" t="s">
        <v>196</v>
      </c>
      <c r="D428" s="19">
        <v>1306191.85</v>
      </c>
      <c r="E428" s="19">
        <v>941533.42</v>
      </c>
      <c r="F428" s="19">
        <v>1218574.88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</row>
    <row r="429" spans="1:138" ht="15">
      <c r="A429" s="30" t="str">
        <f t="shared" si="6"/>
        <v>ZUSZ/42402</v>
      </c>
      <c r="B429" s="28" t="s">
        <v>197</v>
      </c>
      <c r="C429" s="21" t="s">
        <v>1348</v>
      </c>
      <c r="D429" s="19">
        <v>18480902.61</v>
      </c>
      <c r="E429" s="19">
        <v>11982100.26</v>
      </c>
      <c r="F429" s="19">
        <v>16434837.54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</row>
    <row r="430" spans="1:138" ht="15">
      <c r="A430" s="30" t="str">
        <f t="shared" si="6"/>
        <v>ZUSZ/42500</v>
      </c>
      <c r="B430" s="28" t="s">
        <v>198</v>
      </c>
      <c r="C430" s="21" t="s">
        <v>199</v>
      </c>
      <c r="D430" s="19">
        <v>135529193.86</v>
      </c>
      <c r="E430" s="19">
        <v>88706563.14</v>
      </c>
      <c r="F430" s="19">
        <v>161252001.53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</row>
    <row r="431" spans="1:6" ht="15">
      <c r="A431" s="30" t="str">
        <f t="shared" si="6"/>
        <v>ZUSZ/42501</v>
      </c>
      <c r="B431" s="28" t="s">
        <v>582</v>
      </c>
      <c r="C431" s="21" t="s">
        <v>583</v>
      </c>
      <c r="D431" s="19">
        <v>178552271.31</v>
      </c>
      <c r="E431" s="19">
        <v>123157073.63</v>
      </c>
      <c r="F431" s="19">
        <v>161203020.28</v>
      </c>
    </row>
    <row r="432" spans="1:6" ht="15">
      <c r="A432" s="30" t="str">
        <f t="shared" si="6"/>
        <v>ZUSZ/42502</v>
      </c>
      <c r="B432" s="28" t="s">
        <v>584</v>
      </c>
      <c r="C432" s="21" t="s">
        <v>585</v>
      </c>
      <c r="D432" s="19">
        <v>56962010.65</v>
      </c>
      <c r="E432" s="19">
        <v>42639326.57</v>
      </c>
      <c r="F432" s="19">
        <v>57174820.93</v>
      </c>
    </row>
    <row r="433" spans="1:6" ht="15">
      <c r="A433" s="30" t="str">
        <f t="shared" si="6"/>
        <v>ZUSZ/42600</v>
      </c>
      <c r="B433" s="28" t="s">
        <v>200</v>
      </c>
      <c r="C433" s="21" t="s">
        <v>201</v>
      </c>
      <c r="D433" s="19">
        <v>27650656.98</v>
      </c>
      <c r="E433" s="19">
        <v>19741580.85</v>
      </c>
      <c r="F433" s="19">
        <v>29521852.85</v>
      </c>
    </row>
    <row r="434" spans="1:6" ht="15">
      <c r="A434" s="30" t="str">
        <f t="shared" si="6"/>
        <v>ZUSZ/42601</v>
      </c>
      <c r="B434" s="28" t="s">
        <v>202</v>
      </c>
      <c r="C434" s="21" t="s">
        <v>203</v>
      </c>
      <c r="D434" s="19">
        <v>27614878.89</v>
      </c>
      <c r="E434" s="19">
        <v>20908254.28</v>
      </c>
      <c r="F434" s="19">
        <v>30788751.37</v>
      </c>
    </row>
    <row r="435" spans="1:6" ht="15">
      <c r="A435" s="30" t="str">
        <f t="shared" si="6"/>
        <v>ZUSZ/42610</v>
      </c>
      <c r="B435" s="28" t="s">
        <v>204</v>
      </c>
      <c r="C435" s="21" t="s">
        <v>205</v>
      </c>
      <c r="D435" s="19">
        <v>11087903.09</v>
      </c>
      <c r="E435" s="19">
        <v>7487195.85</v>
      </c>
      <c r="F435" s="19">
        <v>12187330.54</v>
      </c>
    </row>
    <row r="436" spans="1:6" ht="15">
      <c r="A436" s="30" t="str">
        <f t="shared" si="6"/>
        <v>ZUSZ/42611</v>
      </c>
      <c r="B436" s="28" t="s">
        <v>206</v>
      </c>
      <c r="C436" s="21" t="s">
        <v>207</v>
      </c>
      <c r="D436" s="19">
        <v>88670.99</v>
      </c>
      <c r="E436" s="19">
        <v>61446.29</v>
      </c>
      <c r="F436" s="19">
        <v>81867.29</v>
      </c>
    </row>
    <row r="437" spans="1:6" ht="15">
      <c r="A437" s="30" t="str">
        <f t="shared" si="6"/>
        <v>ZUSZ/42612</v>
      </c>
      <c r="B437" s="28" t="s">
        <v>208</v>
      </c>
      <c r="C437" s="21" t="s">
        <v>1349</v>
      </c>
      <c r="D437" s="19">
        <v>15361.02</v>
      </c>
      <c r="E437" s="19">
        <v>200129.5</v>
      </c>
      <c r="F437" s="19">
        <v>10676.23</v>
      </c>
    </row>
    <row r="438" spans="1:6" ht="15">
      <c r="A438" s="30" t="str">
        <f t="shared" si="6"/>
        <v>ZUSZ/42613</v>
      </c>
      <c r="B438" s="28" t="s">
        <v>209</v>
      </c>
      <c r="C438" s="21" t="s">
        <v>1350</v>
      </c>
      <c r="D438" s="19">
        <v>715065.27</v>
      </c>
      <c r="E438" s="19">
        <v>432156.24</v>
      </c>
      <c r="F438" s="19">
        <v>597548.51</v>
      </c>
    </row>
    <row r="439" spans="1:6" ht="15">
      <c r="A439" s="30" t="str">
        <f t="shared" si="6"/>
        <v>ZUSZ/42620</v>
      </c>
      <c r="B439" s="28" t="s">
        <v>210</v>
      </c>
      <c r="C439" s="21" t="s">
        <v>1351</v>
      </c>
      <c r="D439" s="19">
        <v>618779.55</v>
      </c>
      <c r="E439" s="19">
        <v>343984.82</v>
      </c>
      <c r="F439" s="19">
        <v>392441.66</v>
      </c>
    </row>
    <row r="440" spans="1:6" ht="15">
      <c r="A440" s="30" t="str">
        <f t="shared" si="6"/>
        <v>ZUSZ/42700</v>
      </c>
      <c r="B440" s="28" t="s">
        <v>586</v>
      </c>
      <c r="C440" s="21" t="s">
        <v>587</v>
      </c>
      <c r="D440" s="19">
        <v>52935444.63</v>
      </c>
      <c r="E440" s="19">
        <v>38141005.75</v>
      </c>
      <c r="F440" s="19">
        <v>54373320.18</v>
      </c>
    </row>
    <row r="441" spans="1:6" ht="15">
      <c r="A441" s="30" t="str">
        <f t="shared" si="6"/>
        <v>ZUSZ/42710</v>
      </c>
      <c r="B441" s="28" t="s">
        <v>211</v>
      </c>
      <c r="C441" s="21" t="s">
        <v>1352</v>
      </c>
      <c r="D441" s="19">
        <v>1191101.44</v>
      </c>
      <c r="E441" s="19">
        <v>793479.43</v>
      </c>
      <c r="F441" s="19">
        <v>1203891.23</v>
      </c>
    </row>
    <row r="442" spans="1:6" ht="15">
      <c r="A442" s="30" t="str">
        <f t="shared" si="6"/>
        <v>ZUSZ/42711</v>
      </c>
      <c r="B442" s="28" t="s">
        <v>212</v>
      </c>
      <c r="C442" s="21" t="s">
        <v>1353</v>
      </c>
      <c r="D442" s="19">
        <v>659296.76</v>
      </c>
      <c r="E442" s="19">
        <v>193000.73</v>
      </c>
      <c r="F442" s="19">
        <v>118603.33</v>
      </c>
    </row>
    <row r="443" spans="1:6" ht="15">
      <c r="A443" s="30" t="str">
        <f t="shared" si="6"/>
        <v>ZUSZ/42720</v>
      </c>
      <c r="B443" s="28" t="s">
        <v>1354</v>
      </c>
      <c r="C443" s="21" t="s">
        <v>1355</v>
      </c>
      <c r="D443" s="19">
        <v>525134.05</v>
      </c>
      <c r="E443" s="19">
        <v>349005.34</v>
      </c>
      <c r="F443" s="19">
        <v>408457.38</v>
      </c>
    </row>
    <row r="444" spans="1:6" ht="15">
      <c r="A444" s="30" t="str">
        <f t="shared" si="6"/>
        <v>ZUSZ/42721</v>
      </c>
      <c r="B444" s="28" t="s">
        <v>213</v>
      </c>
      <c r="C444" s="21" t="s">
        <v>214</v>
      </c>
      <c r="D444" s="19">
        <v>7326577.79</v>
      </c>
      <c r="E444" s="19">
        <v>1461072.03</v>
      </c>
      <c r="F444" s="19">
        <v>7640660.17</v>
      </c>
    </row>
    <row r="445" spans="1:6" ht="15">
      <c r="A445" s="30" t="str">
        <f t="shared" si="6"/>
        <v>ZUSZ/42730</v>
      </c>
      <c r="B445" s="28" t="s">
        <v>588</v>
      </c>
      <c r="C445" s="21" t="s">
        <v>589</v>
      </c>
      <c r="D445" s="19">
        <v>3869767.81</v>
      </c>
      <c r="E445" s="19">
        <v>2347568.5</v>
      </c>
      <c r="F445" s="19">
        <v>3816738.91</v>
      </c>
    </row>
    <row r="446" spans="1:6" ht="15">
      <c r="A446" s="30" t="str">
        <f t="shared" si="6"/>
        <v>ZUSZ/42740</v>
      </c>
      <c r="B446" s="28" t="s">
        <v>215</v>
      </c>
      <c r="C446" s="21" t="s">
        <v>216</v>
      </c>
      <c r="D446" s="19">
        <v>506159.05</v>
      </c>
      <c r="E446" s="19">
        <v>321733.55</v>
      </c>
      <c r="F446" s="19">
        <v>523427.66</v>
      </c>
    </row>
    <row r="447" spans="1:6" ht="15">
      <c r="A447" s="30" t="str">
        <f t="shared" si="6"/>
        <v>ZUSZ/42750</v>
      </c>
      <c r="B447" s="28" t="s">
        <v>217</v>
      </c>
      <c r="C447" s="21" t="s">
        <v>218</v>
      </c>
      <c r="D447" s="19">
        <v>412608.47</v>
      </c>
      <c r="E447" s="19">
        <v>317591.01</v>
      </c>
      <c r="F447" s="19">
        <v>411538.78</v>
      </c>
    </row>
    <row r="448" spans="1:6" ht="15">
      <c r="A448" s="30" t="str">
        <f t="shared" si="6"/>
        <v>ZUSZ/42751</v>
      </c>
      <c r="B448" s="28" t="s">
        <v>219</v>
      </c>
      <c r="C448" s="21" t="s">
        <v>220</v>
      </c>
      <c r="D448" s="19">
        <v>212245.21</v>
      </c>
      <c r="E448" s="19">
        <v>558467.8</v>
      </c>
      <c r="F448" s="19">
        <v>205030.32</v>
      </c>
    </row>
    <row r="449" spans="1:6" ht="15">
      <c r="A449" s="30" t="str">
        <f t="shared" si="6"/>
        <v>ZUSZ/42752</v>
      </c>
      <c r="B449" s="28" t="s">
        <v>221</v>
      </c>
      <c r="C449" s="21" t="s">
        <v>222</v>
      </c>
      <c r="D449" s="19">
        <v>1104083.48</v>
      </c>
      <c r="E449" s="19">
        <v>946950.2</v>
      </c>
      <c r="F449" s="19">
        <v>899764.53</v>
      </c>
    </row>
    <row r="450" spans="1:6" ht="15">
      <c r="A450" s="30" t="str">
        <f t="shared" si="6"/>
        <v>ZUSZ/42760</v>
      </c>
      <c r="B450" s="28" t="s">
        <v>223</v>
      </c>
      <c r="C450" s="21" t="s">
        <v>224</v>
      </c>
      <c r="D450" s="19">
        <v>6468211.03</v>
      </c>
      <c r="E450" s="19">
        <v>6531669.15</v>
      </c>
      <c r="F450" s="19">
        <v>7953696.85</v>
      </c>
    </row>
    <row r="451" spans="1:6" ht="15">
      <c r="A451" s="30" t="str">
        <f t="shared" si="6"/>
        <v>ZUSZ/42800</v>
      </c>
      <c r="B451" s="28" t="s">
        <v>225</v>
      </c>
      <c r="C451" s="21" t="s">
        <v>226</v>
      </c>
      <c r="D451" s="19">
        <v>1544.88</v>
      </c>
      <c r="E451" s="16"/>
      <c r="F451" s="19">
        <v>6758.4</v>
      </c>
    </row>
    <row r="452" spans="1:6" ht="15">
      <c r="A452" s="30" t="str">
        <f t="shared" si="6"/>
        <v>ZUSZ/42900</v>
      </c>
      <c r="B452" s="28" t="s">
        <v>227</v>
      </c>
      <c r="C452" s="21" t="s">
        <v>228</v>
      </c>
      <c r="D452" s="19">
        <v>161772.73</v>
      </c>
      <c r="E452" s="19">
        <v>193123.45</v>
      </c>
      <c r="F452" s="19">
        <v>144499.38</v>
      </c>
    </row>
    <row r="453" spans="1:6" ht="15">
      <c r="A453" s="30" t="str">
        <f t="shared" si="6"/>
        <v>ZUSZ0030204000</v>
      </c>
      <c r="B453" s="27" t="s">
        <v>229</v>
      </c>
      <c r="C453" s="21" t="s">
        <v>230</v>
      </c>
      <c r="D453" s="19">
        <v>56871914.26</v>
      </c>
      <c r="E453" s="19">
        <v>41614746.85</v>
      </c>
      <c r="F453" s="19">
        <v>59466109.77</v>
      </c>
    </row>
    <row r="454" spans="1:6" ht="15">
      <c r="A454" s="30" t="str">
        <f t="shared" si="6"/>
        <v>ZUSZ/43000</v>
      </c>
      <c r="B454" s="28" t="s">
        <v>590</v>
      </c>
      <c r="C454" s="21" t="s">
        <v>591</v>
      </c>
      <c r="D454" s="19">
        <v>21522084</v>
      </c>
      <c r="E454" s="19">
        <v>14466793</v>
      </c>
      <c r="F454" s="19">
        <v>24304221</v>
      </c>
    </row>
    <row r="455" spans="1:6" ht="15">
      <c r="A455" s="30" t="str">
        <f t="shared" si="6"/>
        <v>ZUSZ/43100</v>
      </c>
      <c r="B455" s="28" t="s">
        <v>231</v>
      </c>
      <c r="C455" s="21" t="s">
        <v>232</v>
      </c>
      <c r="D455" s="22">
        <v>0</v>
      </c>
      <c r="E455" s="16"/>
      <c r="F455" s="19">
        <v>5931092.89</v>
      </c>
    </row>
    <row r="456" spans="1:6" ht="15">
      <c r="A456" s="30" t="str">
        <f t="shared" si="6"/>
        <v>ZUSZ/43101</v>
      </c>
      <c r="B456" s="28" t="s">
        <v>233</v>
      </c>
      <c r="C456" s="21" t="s">
        <v>234</v>
      </c>
      <c r="D456" s="22">
        <v>0</v>
      </c>
      <c r="E456" s="16"/>
      <c r="F456" s="19">
        <v>18586639.53</v>
      </c>
    </row>
    <row r="457" spans="1:6" ht="15">
      <c r="A457" s="30" t="str">
        <f t="shared" si="6"/>
        <v>ZUSZ/43102</v>
      </c>
      <c r="B457" s="28" t="s">
        <v>235</v>
      </c>
      <c r="C457" s="21" t="s">
        <v>236</v>
      </c>
      <c r="D457" s="22">
        <v>0</v>
      </c>
      <c r="E457" s="16"/>
      <c r="F457" s="19">
        <v>1595915.15</v>
      </c>
    </row>
    <row r="458" spans="1:6" ht="15">
      <c r="A458" s="30" t="str">
        <f t="shared" si="6"/>
        <v>ZUSZ/43110</v>
      </c>
      <c r="B458" s="28" t="s">
        <v>1356</v>
      </c>
      <c r="C458" s="21" t="s">
        <v>1357</v>
      </c>
      <c r="D458" s="19">
        <v>4870848.45</v>
      </c>
      <c r="E458" s="19">
        <v>3330513.79</v>
      </c>
      <c r="F458" s="22">
        <v>0</v>
      </c>
    </row>
    <row r="459" spans="1:6" ht="15">
      <c r="A459" s="30" t="str">
        <f t="shared" si="6"/>
        <v>ZUSZ/43111</v>
      </c>
      <c r="B459" s="28" t="s">
        <v>1358</v>
      </c>
      <c r="C459" s="21" t="s">
        <v>1359</v>
      </c>
      <c r="D459" s="19">
        <v>18387285.77</v>
      </c>
      <c r="E459" s="19">
        <v>14118437.2</v>
      </c>
      <c r="F459" s="16"/>
    </row>
    <row r="460" spans="1:6" ht="15">
      <c r="A460" s="30" t="str">
        <f t="shared" si="6"/>
        <v>ZUSZ/43112</v>
      </c>
      <c r="B460" s="28" t="s">
        <v>1360</v>
      </c>
      <c r="C460" s="21" t="s">
        <v>1361</v>
      </c>
      <c r="D460" s="19">
        <v>144532.85</v>
      </c>
      <c r="E460" s="19">
        <v>111985.92</v>
      </c>
      <c r="F460" s="16"/>
    </row>
    <row r="461" spans="1:6" ht="15">
      <c r="A461" s="30" t="str">
        <f t="shared" si="6"/>
        <v>ZUSZ/43113</v>
      </c>
      <c r="B461" s="28" t="s">
        <v>1362</v>
      </c>
      <c r="C461" s="21" t="s">
        <v>1363</v>
      </c>
      <c r="D461" s="19">
        <v>61605.95</v>
      </c>
      <c r="E461" s="19">
        <v>53411.59</v>
      </c>
      <c r="F461" s="16"/>
    </row>
    <row r="462" spans="1:6" ht="15">
      <c r="A462" s="30" t="str">
        <f t="shared" si="6"/>
        <v>ZUSZ/43114</v>
      </c>
      <c r="B462" s="28" t="s">
        <v>1364</v>
      </c>
      <c r="C462" s="21" t="s">
        <v>1365</v>
      </c>
      <c r="D462" s="19">
        <v>1702468.31</v>
      </c>
      <c r="E462" s="19">
        <v>1279053.72</v>
      </c>
      <c r="F462" s="22">
        <v>0</v>
      </c>
    </row>
    <row r="463" spans="1:6" ht="15">
      <c r="A463" s="30" t="str">
        <f t="shared" si="6"/>
        <v>ZUSZ/43200</v>
      </c>
      <c r="B463" s="28" t="s">
        <v>237</v>
      </c>
      <c r="C463" s="21" t="s">
        <v>238</v>
      </c>
      <c r="D463" s="19">
        <v>6146163.15</v>
      </c>
      <c r="E463" s="19">
        <v>4675591.87</v>
      </c>
      <c r="F463" s="19">
        <v>5917419.24</v>
      </c>
    </row>
    <row r="464" spans="1:6" ht="15">
      <c r="A464" s="30" t="str">
        <f t="shared" si="6"/>
        <v>ZUSZ/43210</v>
      </c>
      <c r="B464" s="28" t="s">
        <v>1366</v>
      </c>
      <c r="C464" s="21" t="s">
        <v>1367</v>
      </c>
      <c r="D464" s="16"/>
      <c r="E464" s="19">
        <v>51</v>
      </c>
      <c r="F464" s="19">
        <v>61</v>
      </c>
    </row>
    <row r="465" spans="1:6" ht="15">
      <c r="A465" s="30" t="str">
        <f t="shared" si="6"/>
        <v>ZUSZ/43220</v>
      </c>
      <c r="B465" s="28" t="s">
        <v>592</v>
      </c>
      <c r="C465" s="21" t="s">
        <v>593</v>
      </c>
      <c r="D465" s="19">
        <v>10196</v>
      </c>
      <c r="E465" s="19">
        <v>9446.16</v>
      </c>
      <c r="F465" s="19">
        <v>10935</v>
      </c>
    </row>
    <row r="466" spans="1:6" ht="15">
      <c r="A466" s="30" t="str">
        <f t="shared" si="6"/>
        <v>ZUSZ/43230</v>
      </c>
      <c r="B466" s="28" t="s">
        <v>239</v>
      </c>
      <c r="C466" s="21" t="s">
        <v>240</v>
      </c>
      <c r="D466" s="19">
        <v>1379341.27</v>
      </c>
      <c r="E466" s="19">
        <v>1047226.23</v>
      </c>
      <c r="F466" s="19">
        <v>1304572.6</v>
      </c>
    </row>
    <row r="467" spans="1:6" ht="15">
      <c r="A467" s="30" t="str">
        <f t="shared" si="6"/>
        <v>ZUSZ/43240</v>
      </c>
      <c r="B467" s="28" t="s">
        <v>241</v>
      </c>
      <c r="C467" s="21" t="s">
        <v>242</v>
      </c>
      <c r="D467" s="19">
        <v>30489.88</v>
      </c>
      <c r="E467" s="19">
        <v>12387.54</v>
      </c>
      <c r="F467" s="19">
        <v>34449.76</v>
      </c>
    </row>
    <row r="468" spans="1:6" ht="15">
      <c r="A468" s="30" t="str">
        <f t="shared" si="6"/>
        <v>ZUSZ/43250</v>
      </c>
      <c r="B468" s="28" t="s">
        <v>243</v>
      </c>
      <c r="C468" s="21" t="s">
        <v>244</v>
      </c>
      <c r="D468" s="19">
        <v>1324332.54</v>
      </c>
      <c r="E468" s="19">
        <v>1606897.23</v>
      </c>
      <c r="F468" s="19">
        <v>53864.14</v>
      </c>
    </row>
    <row r="469" spans="1:6" ht="15">
      <c r="A469" s="30" t="str">
        <f t="shared" si="6"/>
        <v>ZUSZ/43300</v>
      </c>
      <c r="B469" s="28" t="s">
        <v>245</v>
      </c>
      <c r="C469" s="21" t="s">
        <v>246</v>
      </c>
      <c r="D469" s="19">
        <v>310771.7</v>
      </c>
      <c r="E469" s="19">
        <v>166991.63</v>
      </c>
      <c r="F469" s="19">
        <v>676106.33</v>
      </c>
    </row>
    <row r="470" spans="1:6" ht="15">
      <c r="A470" s="30" t="str">
        <f t="shared" si="6"/>
        <v>ZUSZ/43400</v>
      </c>
      <c r="B470" s="28" t="s">
        <v>594</v>
      </c>
      <c r="C470" s="21" t="s">
        <v>595</v>
      </c>
      <c r="D470" s="19">
        <v>981794.39</v>
      </c>
      <c r="E470" s="19">
        <v>735959.97</v>
      </c>
      <c r="F470" s="19">
        <v>1050833.13</v>
      </c>
    </row>
    <row r="471" spans="1:6" ht="15">
      <c r="A471" s="30" t="str">
        <f t="shared" si="6"/>
        <v>ZUSZ0030205000</v>
      </c>
      <c r="B471" s="27" t="s">
        <v>247</v>
      </c>
      <c r="C471" s="21" t="s">
        <v>248</v>
      </c>
      <c r="D471" s="19">
        <v>2113158218.14</v>
      </c>
      <c r="E471" s="19">
        <v>1571206906.48</v>
      </c>
      <c r="F471" s="19">
        <v>2114071988.35</v>
      </c>
    </row>
    <row r="472" spans="1:6" ht="15">
      <c r="A472" s="30" t="str">
        <f t="shared" si="6"/>
        <v>ZUSZ/44100</v>
      </c>
      <c r="B472" s="28" t="s">
        <v>249</v>
      </c>
      <c r="C472" s="21" t="s">
        <v>250</v>
      </c>
      <c r="D472" s="19">
        <v>1699448202.19</v>
      </c>
      <c r="E472" s="19">
        <v>1265838009.31</v>
      </c>
      <c r="F472" s="19">
        <v>1696627197.6</v>
      </c>
    </row>
    <row r="473" spans="1:6" ht="15">
      <c r="A473" s="30" t="str">
        <f t="shared" si="6"/>
        <v>ZUSZ/44110</v>
      </c>
      <c r="B473" s="28" t="s">
        <v>251</v>
      </c>
      <c r="C473" s="21" t="s">
        <v>252</v>
      </c>
      <c r="D473" s="19">
        <v>216662128.93</v>
      </c>
      <c r="E473" s="19">
        <v>149060305.56</v>
      </c>
      <c r="F473" s="19">
        <v>212635268.37</v>
      </c>
    </row>
    <row r="474" spans="1:6" ht="15">
      <c r="A474" s="30" t="str">
        <f t="shared" si="6"/>
        <v>ZUSZ/44120</v>
      </c>
      <c r="B474" s="28" t="s">
        <v>253</v>
      </c>
      <c r="C474" s="21" t="s">
        <v>254</v>
      </c>
      <c r="D474" s="19">
        <v>140963680.05</v>
      </c>
      <c r="E474" s="19">
        <v>107282728.83</v>
      </c>
      <c r="F474" s="19">
        <v>141261923.26</v>
      </c>
    </row>
    <row r="475" spans="1:6" ht="15">
      <c r="A475" s="30" t="str">
        <f t="shared" si="6"/>
        <v>ZUSZ/44130</v>
      </c>
      <c r="B475" s="28" t="s">
        <v>255</v>
      </c>
      <c r="C475" s="21" t="s">
        <v>256</v>
      </c>
      <c r="D475" s="19">
        <v>37865026.37</v>
      </c>
      <c r="E475" s="19">
        <v>32590287.27</v>
      </c>
      <c r="F475" s="19">
        <v>42393071.1</v>
      </c>
    </row>
    <row r="476" spans="1:6" ht="15">
      <c r="A476" s="30" t="str">
        <f t="shared" si="6"/>
        <v>ZUSZ/44140</v>
      </c>
      <c r="B476" s="28" t="s">
        <v>596</v>
      </c>
      <c r="C476" s="21" t="s">
        <v>597</v>
      </c>
      <c r="D476" s="19">
        <v>5614795.85</v>
      </c>
      <c r="E476" s="19">
        <v>7550913.23</v>
      </c>
      <c r="F476" s="19">
        <v>7121320.06</v>
      </c>
    </row>
    <row r="477" spans="1:6" ht="15">
      <c r="A477" s="30" t="str">
        <f t="shared" si="6"/>
        <v>ZUSZ/44200</v>
      </c>
      <c r="B477" s="28" t="s">
        <v>598</v>
      </c>
      <c r="C477" s="21" t="s">
        <v>599</v>
      </c>
      <c r="D477" s="19">
        <v>250888</v>
      </c>
      <c r="E477" s="19">
        <v>204631</v>
      </c>
      <c r="F477" s="19">
        <v>169828</v>
      </c>
    </row>
    <row r="478" spans="1:6" ht="15">
      <c r="A478" s="30" t="str">
        <f t="shared" si="6"/>
        <v>ZUSZ/44210</v>
      </c>
      <c r="B478" s="28" t="s">
        <v>257</v>
      </c>
      <c r="C478" s="21" t="s">
        <v>258</v>
      </c>
      <c r="D478" s="19">
        <v>11077550.52</v>
      </c>
      <c r="E478" s="19">
        <v>7542929.03</v>
      </c>
      <c r="F478" s="19">
        <v>12723632.42</v>
      </c>
    </row>
    <row r="479" spans="1:6" ht="15">
      <c r="A479" s="30" t="str">
        <f t="shared" si="6"/>
        <v>ZUSZ/44300</v>
      </c>
      <c r="B479" s="28" t="s">
        <v>259</v>
      </c>
      <c r="C479" s="21" t="s">
        <v>260</v>
      </c>
      <c r="D479" s="19">
        <v>1065664.69</v>
      </c>
      <c r="E479" s="19">
        <v>966188.98</v>
      </c>
      <c r="F479" s="19">
        <v>947440.71</v>
      </c>
    </row>
    <row r="480" spans="1:6" ht="15">
      <c r="A480" s="30" t="str">
        <f t="shared" si="6"/>
        <v>ZUSZ/44310</v>
      </c>
      <c r="B480" s="28" t="s">
        <v>600</v>
      </c>
      <c r="C480" s="21" t="s">
        <v>601</v>
      </c>
      <c r="D480" s="19">
        <v>210281.54</v>
      </c>
      <c r="E480" s="19">
        <v>170913.27</v>
      </c>
      <c r="F480" s="19">
        <v>192306.83</v>
      </c>
    </row>
    <row r="481" spans="1:6" ht="15">
      <c r="A481" s="30" t="str">
        <f t="shared" si="6"/>
        <v>ZUSZ0030206000</v>
      </c>
      <c r="B481" s="27" t="s">
        <v>261</v>
      </c>
      <c r="C481" s="21" t="s">
        <v>262</v>
      </c>
      <c r="D481" s="19">
        <v>452220446.4</v>
      </c>
      <c r="E481" s="19">
        <v>334426991.09</v>
      </c>
      <c r="F481" s="19">
        <v>445958837.78</v>
      </c>
    </row>
    <row r="482" spans="1:6" ht="15">
      <c r="A482" s="30" t="str">
        <f aca="true" t="shared" si="7" ref="A482:A545">LEFT(B482,14)</f>
        <v>ZUSZ/45000</v>
      </c>
      <c r="B482" s="28" t="s">
        <v>263</v>
      </c>
      <c r="C482" s="21" t="s">
        <v>264</v>
      </c>
      <c r="D482" s="19">
        <v>346899519.32</v>
      </c>
      <c r="E482" s="19">
        <v>257599027.14</v>
      </c>
      <c r="F482" s="19">
        <v>343184010.71</v>
      </c>
    </row>
    <row r="483" spans="1:6" ht="15">
      <c r="A483" s="30" t="str">
        <f t="shared" si="7"/>
        <v>ZUSZ/45100</v>
      </c>
      <c r="B483" s="28" t="s">
        <v>265</v>
      </c>
      <c r="C483" s="21" t="s">
        <v>266</v>
      </c>
      <c r="D483" s="19">
        <v>38479854.25</v>
      </c>
      <c r="E483" s="19">
        <v>28743829.19</v>
      </c>
      <c r="F483" s="19">
        <v>39083019.77</v>
      </c>
    </row>
    <row r="484" spans="1:6" ht="15">
      <c r="A484" s="30" t="str">
        <f t="shared" si="7"/>
        <v>ZUSZ/45200</v>
      </c>
      <c r="B484" s="28" t="s">
        <v>267</v>
      </c>
      <c r="C484" s="21" t="s">
        <v>268</v>
      </c>
      <c r="D484" s="19">
        <v>53390705.18</v>
      </c>
      <c r="E484" s="19">
        <v>40123513.15</v>
      </c>
      <c r="F484" s="19">
        <v>53213817.48</v>
      </c>
    </row>
    <row r="485" spans="1:6" ht="15">
      <c r="A485" s="30" t="str">
        <f t="shared" si="7"/>
        <v>ZUSZ/45301</v>
      </c>
      <c r="B485" s="28" t="s">
        <v>269</v>
      </c>
      <c r="C485" s="21" t="s">
        <v>270</v>
      </c>
      <c r="D485" s="19">
        <v>733541.53</v>
      </c>
      <c r="E485" s="19">
        <v>470030.8</v>
      </c>
      <c r="F485" s="19">
        <v>747744.43</v>
      </c>
    </row>
    <row r="486" spans="1:6" ht="15">
      <c r="A486" s="30" t="str">
        <f t="shared" si="7"/>
        <v>ZUSZ/45302</v>
      </c>
      <c r="B486" s="28" t="s">
        <v>271</v>
      </c>
      <c r="C486" s="21" t="s">
        <v>1368</v>
      </c>
      <c r="D486" s="19">
        <v>46132.42</v>
      </c>
      <c r="E486" s="19">
        <v>28781.85</v>
      </c>
      <c r="F486" s="19">
        <v>58167.7</v>
      </c>
    </row>
    <row r="487" spans="1:6" ht="15">
      <c r="A487" s="30" t="str">
        <f t="shared" si="7"/>
        <v>ZUSZ/45303</v>
      </c>
      <c r="B487" s="28" t="s">
        <v>272</v>
      </c>
      <c r="C487" s="21" t="s">
        <v>1369</v>
      </c>
      <c r="D487" s="19">
        <v>502723.81</v>
      </c>
      <c r="E487" s="19">
        <v>426444.72</v>
      </c>
      <c r="F487" s="19">
        <v>473245.04</v>
      </c>
    </row>
    <row r="488" spans="1:6" ht="15">
      <c r="A488" s="30" t="str">
        <f t="shared" si="7"/>
        <v>ZUSZ/45304</v>
      </c>
      <c r="B488" s="28" t="s">
        <v>273</v>
      </c>
      <c r="C488" s="21" t="s">
        <v>274</v>
      </c>
      <c r="D488" s="19">
        <v>1603512.09</v>
      </c>
      <c r="E488" s="19">
        <v>1569573.57</v>
      </c>
      <c r="F488" s="19">
        <v>1578237.97</v>
      </c>
    </row>
    <row r="489" spans="1:6" ht="15">
      <c r="A489" s="30" t="str">
        <f t="shared" si="7"/>
        <v>ZUSZ/45410</v>
      </c>
      <c r="B489" s="28" t="s">
        <v>602</v>
      </c>
      <c r="C489" s="21" t="s">
        <v>603</v>
      </c>
      <c r="D489" s="19">
        <v>394761.87</v>
      </c>
      <c r="E489" s="19">
        <v>194295.59</v>
      </c>
      <c r="F489" s="19">
        <v>279851.64</v>
      </c>
    </row>
    <row r="490" spans="1:6" ht="15">
      <c r="A490" s="30" t="str">
        <f t="shared" si="7"/>
        <v>ZUSZ/45411</v>
      </c>
      <c r="B490" s="28" t="s">
        <v>275</v>
      </c>
      <c r="C490" s="21" t="s">
        <v>276</v>
      </c>
      <c r="D490" s="19">
        <v>7955122.09</v>
      </c>
      <c r="E490" s="19">
        <v>3914716.47</v>
      </c>
      <c r="F490" s="19">
        <v>5264950.15</v>
      </c>
    </row>
    <row r="491" spans="1:6" ht="15">
      <c r="A491" s="30" t="str">
        <f t="shared" si="7"/>
        <v>ZUSZ/45412</v>
      </c>
      <c r="B491" s="28" t="s">
        <v>996</v>
      </c>
      <c r="C491" s="21" t="s">
        <v>997</v>
      </c>
      <c r="D491" s="19">
        <v>665539.5</v>
      </c>
      <c r="E491" s="19">
        <v>263513.38</v>
      </c>
      <c r="F491" s="19">
        <v>622012.23</v>
      </c>
    </row>
    <row r="492" spans="1:6" ht="15">
      <c r="A492" s="30" t="str">
        <f t="shared" si="7"/>
        <v>ZUSZ/45500</v>
      </c>
      <c r="B492" s="28" t="s">
        <v>277</v>
      </c>
      <c r="C492" s="21" t="s">
        <v>278</v>
      </c>
      <c r="D492" s="19">
        <v>1549034.34</v>
      </c>
      <c r="E492" s="19">
        <v>1093265.23</v>
      </c>
      <c r="F492" s="19">
        <v>1453780.66</v>
      </c>
    </row>
    <row r="493" spans="1:6" ht="15">
      <c r="A493" s="30" t="str">
        <f t="shared" si="7"/>
        <v>ZUSZ0030207000</v>
      </c>
      <c r="B493" s="27" t="s">
        <v>279</v>
      </c>
      <c r="C493" s="21" t="s">
        <v>280</v>
      </c>
      <c r="D493" s="19">
        <v>36156374.3</v>
      </c>
      <c r="E493" s="19">
        <v>24772508.85</v>
      </c>
      <c r="F493" s="19">
        <v>33907939.18</v>
      </c>
    </row>
    <row r="494" spans="1:6" ht="15">
      <c r="A494" s="30" t="str">
        <f t="shared" si="7"/>
        <v>ZUSZ/46000</v>
      </c>
      <c r="B494" s="28" t="s">
        <v>281</v>
      </c>
      <c r="C494" s="21" t="s">
        <v>282</v>
      </c>
      <c r="D494" s="19">
        <v>248198.97</v>
      </c>
      <c r="E494" s="19">
        <v>226661.17</v>
      </c>
      <c r="F494" s="19">
        <v>157883.42</v>
      </c>
    </row>
    <row r="495" spans="1:6" ht="15">
      <c r="A495" s="30" t="str">
        <f t="shared" si="7"/>
        <v>ZUSZ/46001</v>
      </c>
      <c r="B495" s="28" t="s">
        <v>1370</v>
      </c>
      <c r="C495" s="21" t="s">
        <v>1371</v>
      </c>
      <c r="D495" s="19">
        <v>122099.15</v>
      </c>
      <c r="E495" s="19">
        <v>54605.92</v>
      </c>
      <c r="F495" s="19">
        <v>57420.62</v>
      </c>
    </row>
    <row r="496" spans="1:6" ht="15">
      <c r="A496" s="30" t="str">
        <f t="shared" si="7"/>
        <v>ZUSZ/46100</v>
      </c>
      <c r="B496" s="28" t="s">
        <v>604</v>
      </c>
      <c r="C496" s="21" t="s">
        <v>605</v>
      </c>
      <c r="D496" s="19">
        <v>454767.97</v>
      </c>
      <c r="E496" s="19">
        <v>182990.12</v>
      </c>
      <c r="F496" s="19">
        <v>451373.52</v>
      </c>
    </row>
    <row r="497" spans="1:6" ht="15">
      <c r="A497" s="30" t="str">
        <f t="shared" si="7"/>
        <v>ZUSZ/46102</v>
      </c>
      <c r="B497" s="28" t="s">
        <v>998</v>
      </c>
      <c r="C497" s="21" t="s">
        <v>999</v>
      </c>
      <c r="D497" s="19">
        <v>738624.46</v>
      </c>
      <c r="E497" s="19">
        <v>158048.01</v>
      </c>
      <c r="F497" s="19">
        <v>3875.23</v>
      </c>
    </row>
    <row r="498" spans="1:6" ht="15">
      <c r="A498" s="30" t="str">
        <f t="shared" si="7"/>
        <v>ZUSZ/46103</v>
      </c>
      <c r="B498" s="28" t="s">
        <v>606</v>
      </c>
      <c r="C498" s="21" t="s">
        <v>607</v>
      </c>
      <c r="D498" s="19">
        <v>668762.53</v>
      </c>
      <c r="E498" s="19">
        <v>617825.54</v>
      </c>
      <c r="F498" s="19">
        <v>437109.5</v>
      </c>
    </row>
    <row r="499" spans="1:6" ht="15">
      <c r="A499" s="30" t="str">
        <f t="shared" si="7"/>
        <v>ZUSZ/46200</v>
      </c>
      <c r="B499" s="28" t="s">
        <v>283</v>
      </c>
      <c r="C499" s="21" t="s">
        <v>1372</v>
      </c>
      <c r="D499" s="19">
        <v>18373213.44</v>
      </c>
      <c r="E499" s="19">
        <v>12094161.93</v>
      </c>
      <c r="F499" s="19">
        <v>17702500.89</v>
      </c>
    </row>
    <row r="500" spans="1:6" ht="15">
      <c r="A500" s="30" t="str">
        <f t="shared" si="7"/>
        <v>ZUSZ/46201</v>
      </c>
      <c r="B500" s="28" t="s">
        <v>608</v>
      </c>
      <c r="C500" s="21" t="s">
        <v>609</v>
      </c>
      <c r="D500" s="19">
        <v>8674.66</v>
      </c>
      <c r="E500" s="19">
        <v>4250.22</v>
      </c>
      <c r="F500" s="19">
        <v>9415.32</v>
      </c>
    </row>
    <row r="501" spans="1:6" ht="15">
      <c r="A501" s="30" t="str">
        <f t="shared" si="7"/>
        <v>ZUSZ/46300</v>
      </c>
      <c r="B501" s="28" t="s">
        <v>284</v>
      </c>
      <c r="C501" s="21" t="s">
        <v>285</v>
      </c>
      <c r="D501" s="19">
        <v>2357427.65</v>
      </c>
      <c r="E501" s="19">
        <v>1730373.31</v>
      </c>
      <c r="F501" s="19">
        <v>1619118.69</v>
      </c>
    </row>
    <row r="502" spans="1:6" ht="15">
      <c r="A502" s="30" t="str">
        <f t="shared" si="7"/>
        <v>ZUSZ/46301</v>
      </c>
      <c r="B502" s="28" t="s">
        <v>286</v>
      </c>
      <c r="C502" s="21" t="s">
        <v>287</v>
      </c>
      <c r="D502" s="19">
        <v>4004139.98</v>
      </c>
      <c r="E502" s="19">
        <v>3227509.78</v>
      </c>
      <c r="F502" s="19">
        <v>4095202.75</v>
      </c>
    </row>
    <row r="503" spans="1:6" ht="15">
      <c r="A503" s="30" t="str">
        <f t="shared" si="7"/>
        <v>ZUSZ/46310</v>
      </c>
      <c r="B503" s="28" t="s">
        <v>288</v>
      </c>
      <c r="C503" s="21" t="s">
        <v>289</v>
      </c>
      <c r="D503" s="19">
        <v>3697818.82</v>
      </c>
      <c r="E503" s="19">
        <v>1928726.49</v>
      </c>
      <c r="F503" s="19">
        <v>3363579.33</v>
      </c>
    </row>
    <row r="504" spans="1:6" ht="15">
      <c r="A504" s="30" t="str">
        <f t="shared" si="7"/>
        <v>ZUSZ/46311</v>
      </c>
      <c r="B504" s="28" t="s">
        <v>290</v>
      </c>
      <c r="C504" s="21" t="s">
        <v>291</v>
      </c>
      <c r="D504" s="19">
        <v>239621.03</v>
      </c>
      <c r="E504" s="19">
        <v>238931.57</v>
      </c>
      <c r="F504" s="19">
        <v>119626.11</v>
      </c>
    </row>
    <row r="505" spans="1:6" ht="15">
      <c r="A505" s="30" t="str">
        <f t="shared" si="7"/>
        <v>ZUSZ/46320</v>
      </c>
      <c r="B505" s="28" t="s">
        <v>292</v>
      </c>
      <c r="C505" s="21" t="s">
        <v>293</v>
      </c>
      <c r="D505" s="19">
        <v>2021513.77</v>
      </c>
      <c r="E505" s="19">
        <v>1399605.72</v>
      </c>
      <c r="F505" s="19">
        <v>2395679.65</v>
      </c>
    </row>
    <row r="506" spans="1:6" ht="15">
      <c r="A506" s="30" t="str">
        <f t="shared" si="7"/>
        <v>ZUSZ/46321</v>
      </c>
      <c r="B506" s="28" t="s">
        <v>294</v>
      </c>
      <c r="C506" s="21" t="s">
        <v>295</v>
      </c>
      <c r="D506" s="19">
        <v>325171.2</v>
      </c>
      <c r="E506" s="19">
        <v>276637.39</v>
      </c>
      <c r="F506" s="19">
        <v>454117.89</v>
      </c>
    </row>
    <row r="507" spans="1:6" ht="15">
      <c r="A507" s="30" t="str">
        <f t="shared" si="7"/>
        <v>ZUSZ/46330</v>
      </c>
      <c r="B507" s="28" t="s">
        <v>610</v>
      </c>
      <c r="C507" s="21" t="s">
        <v>611</v>
      </c>
      <c r="D507" s="19">
        <v>606393.88</v>
      </c>
      <c r="E507" s="19">
        <v>675225.65</v>
      </c>
      <c r="F507" s="19">
        <v>538278.06</v>
      </c>
    </row>
    <row r="508" spans="1:6" ht="15">
      <c r="A508" s="30" t="str">
        <f t="shared" si="7"/>
        <v>ZUSZ/46340</v>
      </c>
      <c r="B508" s="28" t="s">
        <v>1000</v>
      </c>
      <c r="C508" s="21" t="s">
        <v>1001</v>
      </c>
      <c r="D508" s="19">
        <v>11413.8</v>
      </c>
      <c r="E508" s="19">
        <v>9355.96</v>
      </c>
      <c r="F508" s="19">
        <v>43942.7</v>
      </c>
    </row>
    <row r="509" spans="1:6" ht="15">
      <c r="A509" s="30" t="str">
        <f t="shared" si="7"/>
        <v>ZUSZ/46350</v>
      </c>
      <c r="B509" s="28" t="s">
        <v>612</v>
      </c>
      <c r="C509" s="21" t="s">
        <v>613</v>
      </c>
      <c r="D509" s="19">
        <v>879620.52</v>
      </c>
      <c r="E509" s="19">
        <v>688877.57</v>
      </c>
      <c r="F509" s="19">
        <v>567400.21</v>
      </c>
    </row>
    <row r="510" spans="1:6" ht="15">
      <c r="A510" s="30" t="str">
        <f t="shared" si="7"/>
        <v>ZUSZ/46400</v>
      </c>
      <c r="B510" s="28" t="s">
        <v>296</v>
      </c>
      <c r="C510" s="21" t="s">
        <v>297</v>
      </c>
      <c r="D510" s="19">
        <v>573924.93</v>
      </c>
      <c r="E510" s="19">
        <v>613067.35</v>
      </c>
      <c r="F510" s="19">
        <v>891354.1</v>
      </c>
    </row>
    <row r="511" spans="1:6" ht="15">
      <c r="A511" s="30" t="str">
        <f t="shared" si="7"/>
        <v>ZUSZ/46410</v>
      </c>
      <c r="B511" s="28" t="s">
        <v>298</v>
      </c>
      <c r="C511" s="21" t="s">
        <v>1373</v>
      </c>
      <c r="D511" s="19">
        <v>804923.52</v>
      </c>
      <c r="E511" s="19">
        <v>630549.62</v>
      </c>
      <c r="F511" s="19">
        <v>987579.01</v>
      </c>
    </row>
    <row r="512" spans="1:6" ht="15">
      <c r="A512" s="30" t="str">
        <f t="shared" si="7"/>
        <v>ZUSZ/46420</v>
      </c>
      <c r="B512" s="28" t="s">
        <v>299</v>
      </c>
      <c r="C512" s="21" t="s">
        <v>300</v>
      </c>
      <c r="D512" s="19">
        <v>20064.02</v>
      </c>
      <c r="E512" s="19">
        <v>15105.53</v>
      </c>
      <c r="F512" s="19">
        <v>12482.18</v>
      </c>
    </row>
    <row r="513" spans="1:6" ht="15">
      <c r="A513" s="30" t="str">
        <f t="shared" si="7"/>
        <v>ZUSZ0030400000</v>
      </c>
      <c r="B513" s="26" t="s">
        <v>301</v>
      </c>
      <c r="C513" s="14" t="s">
        <v>302</v>
      </c>
      <c r="D513" s="19">
        <v>-116425621.14</v>
      </c>
      <c r="E513" s="19">
        <v>-75445337.72</v>
      </c>
      <c r="F513" s="19">
        <v>-115144669.27</v>
      </c>
    </row>
    <row r="514" spans="1:6" ht="15">
      <c r="A514" s="30" t="str">
        <f t="shared" si="7"/>
        <v>ZUSZ0030401000</v>
      </c>
      <c r="B514" s="27" t="s">
        <v>303</v>
      </c>
      <c r="C514" s="21" t="s">
        <v>304</v>
      </c>
      <c r="D514" s="19">
        <v>-1416343.53</v>
      </c>
      <c r="E514" s="19">
        <v>-1591436.22</v>
      </c>
      <c r="F514" s="19">
        <v>-981941.32</v>
      </c>
    </row>
    <row r="515" spans="1:6" ht="15">
      <c r="A515" s="30" t="str">
        <f t="shared" si="7"/>
        <v>ZUSZ/74000</v>
      </c>
      <c r="B515" s="28" t="s">
        <v>305</v>
      </c>
      <c r="C515" s="21" t="s">
        <v>306</v>
      </c>
      <c r="D515" s="22">
        <v>0</v>
      </c>
      <c r="E515" s="16"/>
      <c r="F515" s="16"/>
    </row>
    <row r="516" spans="1:6" ht="15">
      <c r="A516" s="30" t="str">
        <f t="shared" si="7"/>
        <v>ZUSZ/74100</v>
      </c>
      <c r="B516" s="28" t="s">
        <v>614</v>
      </c>
      <c r="C516" s="21" t="s">
        <v>615</v>
      </c>
      <c r="D516" s="22">
        <v>0</v>
      </c>
      <c r="E516" s="22">
        <v>0</v>
      </c>
      <c r="F516" s="22">
        <v>0</v>
      </c>
    </row>
    <row r="517" spans="1:6" ht="15">
      <c r="A517" s="30" t="str">
        <f t="shared" si="7"/>
        <v>ZUSZ/74200</v>
      </c>
      <c r="B517" s="28" t="s">
        <v>1374</v>
      </c>
      <c r="C517" s="21" t="s">
        <v>1375</v>
      </c>
      <c r="D517" s="16"/>
      <c r="E517" s="16"/>
      <c r="F517" s="22">
        <v>0</v>
      </c>
    </row>
    <row r="518" spans="1:6" ht="15">
      <c r="A518" s="30" t="str">
        <f t="shared" si="7"/>
        <v>ZUSZ/74201</v>
      </c>
      <c r="B518" s="28" t="s">
        <v>1376</v>
      </c>
      <c r="C518" s="21" t="s">
        <v>1377</v>
      </c>
      <c r="D518" s="19">
        <v>-1416343.53</v>
      </c>
      <c r="E518" s="19">
        <v>-1591436.22</v>
      </c>
      <c r="F518" s="19">
        <v>-981941.32</v>
      </c>
    </row>
    <row r="519" spans="1:6" ht="15">
      <c r="A519" s="30" t="str">
        <f t="shared" si="7"/>
        <v>ZUSZ0030402000</v>
      </c>
      <c r="B519" s="27" t="s">
        <v>467</v>
      </c>
      <c r="C519" s="21" t="s">
        <v>1378</v>
      </c>
      <c r="D519" s="19">
        <v>-42432703.97</v>
      </c>
      <c r="E519" s="19">
        <v>-28280258.9</v>
      </c>
      <c r="F519" s="19">
        <v>-6616513.28</v>
      </c>
    </row>
    <row r="520" spans="1:6" ht="15">
      <c r="A520" s="30" t="str">
        <f t="shared" si="7"/>
        <v>ZUSZ/74300</v>
      </c>
      <c r="B520" s="28" t="s">
        <v>1379</v>
      </c>
      <c r="C520" s="21" t="s">
        <v>1380</v>
      </c>
      <c r="D520" s="19">
        <v>-42432703.97</v>
      </c>
      <c r="E520" s="19">
        <v>-28280258.9</v>
      </c>
      <c r="F520" s="19">
        <v>-6616513.28</v>
      </c>
    </row>
    <row r="521" spans="1:6" ht="15">
      <c r="A521" s="30" t="str">
        <f t="shared" si="7"/>
        <v>ZUSZ0030403000</v>
      </c>
      <c r="B521" s="27" t="s">
        <v>307</v>
      </c>
      <c r="C521" s="21" t="s">
        <v>308</v>
      </c>
      <c r="D521" s="19">
        <v>-72576573.64</v>
      </c>
      <c r="E521" s="19">
        <v>-45573642.6</v>
      </c>
      <c r="F521" s="19">
        <v>-107546214.67</v>
      </c>
    </row>
    <row r="522" spans="1:6" ht="15">
      <c r="A522" s="30" t="str">
        <f t="shared" si="7"/>
        <v>ZUSZ/74401</v>
      </c>
      <c r="B522" s="28" t="s">
        <v>616</v>
      </c>
      <c r="C522" s="21" t="s">
        <v>617</v>
      </c>
      <c r="D522" s="19">
        <v>-0.08</v>
      </c>
      <c r="E522" s="22">
        <v>0</v>
      </c>
      <c r="F522" s="19">
        <v>-143.79</v>
      </c>
    </row>
    <row r="523" spans="1:6" ht="15">
      <c r="A523" s="30" t="str">
        <f t="shared" si="7"/>
        <v>ZUSZ/74402</v>
      </c>
      <c r="B523" s="28" t="s">
        <v>618</v>
      </c>
      <c r="C523" s="21" t="s">
        <v>619</v>
      </c>
      <c r="D523" s="19">
        <v>-1041345.59</v>
      </c>
      <c r="E523" s="19">
        <v>-139022.76</v>
      </c>
      <c r="F523" s="19">
        <v>-343725.38</v>
      </c>
    </row>
    <row r="524" spans="1:6" ht="15">
      <c r="A524" s="30" t="str">
        <f t="shared" si="7"/>
        <v>ZUSZ/74500</v>
      </c>
      <c r="B524" s="28" t="s">
        <v>1381</v>
      </c>
      <c r="C524" s="21" t="s">
        <v>1382</v>
      </c>
      <c r="D524" s="19">
        <v>-130857.42</v>
      </c>
      <c r="E524" s="19">
        <v>-83265.92</v>
      </c>
      <c r="F524" s="19">
        <v>-138224.54</v>
      </c>
    </row>
    <row r="525" spans="1:6" ht="15">
      <c r="A525" s="30" t="str">
        <f t="shared" si="7"/>
        <v>ZUSZ/74501</v>
      </c>
      <c r="B525" s="28" t="s">
        <v>620</v>
      </c>
      <c r="C525" s="21" t="s">
        <v>621</v>
      </c>
      <c r="D525" s="19">
        <v>-2691763.84</v>
      </c>
      <c r="E525" s="19">
        <v>-4530779.43</v>
      </c>
      <c r="F525" s="19">
        <v>-1483491.31</v>
      </c>
    </row>
    <row r="526" spans="1:6" ht="15">
      <c r="A526" s="30" t="str">
        <f t="shared" si="7"/>
        <v>ZUSZ/74502</v>
      </c>
      <c r="B526" s="28" t="s">
        <v>622</v>
      </c>
      <c r="C526" s="21" t="s">
        <v>623</v>
      </c>
      <c r="D526" s="19">
        <v>-1764848.51</v>
      </c>
      <c r="E526" s="19">
        <v>-1548619.78</v>
      </c>
      <c r="F526" s="19">
        <v>-1622466.22</v>
      </c>
    </row>
    <row r="527" spans="1:6" ht="15">
      <c r="A527" s="30" t="str">
        <f t="shared" si="7"/>
        <v>ZUSZ/74600</v>
      </c>
      <c r="B527" s="28" t="s">
        <v>309</v>
      </c>
      <c r="C527" s="21" t="s">
        <v>310</v>
      </c>
      <c r="D527" s="19">
        <v>-4591539.27</v>
      </c>
      <c r="E527" s="19">
        <v>-3518655.73</v>
      </c>
      <c r="F527" s="19">
        <v>-4646338</v>
      </c>
    </row>
    <row r="528" spans="1:6" ht="15">
      <c r="A528" s="30" t="str">
        <f t="shared" si="7"/>
        <v>ZUSZ/74601</v>
      </c>
      <c r="B528" s="28" t="s">
        <v>1383</v>
      </c>
      <c r="C528" s="21" t="s">
        <v>1384</v>
      </c>
      <c r="D528" s="19">
        <v>-16240.22</v>
      </c>
      <c r="E528" s="19">
        <v>-11302.12</v>
      </c>
      <c r="F528" s="19">
        <v>-22563.95</v>
      </c>
    </row>
    <row r="529" spans="1:6" ht="15">
      <c r="A529" s="30" t="str">
        <f t="shared" si="7"/>
        <v>ZUSZ/74602</v>
      </c>
      <c r="B529" s="28" t="s">
        <v>624</v>
      </c>
      <c r="C529" s="21" t="s">
        <v>625</v>
      </c>
      <c r="D529" s="19">
        <v>-795812.98</v>
      </c>
      <c r="E529" s="19">
        <v>-793567.46</v>
      </c>
      <c r="F529" s="19">
        <v>-886664.97</v>
      </c>
    </row>
    <row r="530" spans="1:6" ht="15">
      <c r="A530" s="30" t="str">
        <f t="shared" si="7"/>
        <v>ZUSZ/74603</v>
      </c>
      <c r="B530" s="28" t="s">
        <v>626</v>
      </c>
      <c r="C530" s="21" t="s">
        <v>627</v>
      </c>
      <c r="D530" s="19">
        <v>-612861.71</v>
      </c>
      <c r="E530" s="19">
        <v>-399021.43</v>
      </c>
      <c r="F530" s="19">
        <v>-645895.3</v>
      </c>
    </row>
    <row r="531" spans="1:6" ht="15">
      <c r="A531" s="30" t="str">
        <f t="shared" si="7"/>
        <v>ZUSZ/74700</v>
      </c>
      <c r="B531" s="28" t="s">
        <v>628</v>
      </c>
      <c r="C531" s="21" t="s">
        <v>629</v>
      </c>
      <c r="D531" s="19">
        <v>-210374.69</v>
      </c>
      <c r="E531" s="19">
        <v>-137365.44</v>
      </c>
      <c r="F531" s="19">
        <v>-245022.5</v>
      </c>
    </row>
    <row r="532" spans="1:6" ht="15">
      <c r="A532" s="30" t="str">
        <f t="shared" si="7"/>
        <v>ZUSZ/74800</v>
      </c>
      <c r="B532" s="28" t="s">
        <v>1385</v>
      </c>
      <c r="C532" s="21" t="s">
        <v>1386</v>
      </c>
      <c r="D532" s="19">
        <v>-11867.23</v>
      </c>
      <c r="E532" s="19">
        <v>-17790.66</v>
      </c>
      <c r="F532" s="19">
        <v>-22426.55</v>
      </c>
    </row>
    <row r="533" spans="1:6" ht="15">
      <c r="A533" s="30" t="str">
        <f t="shared" si="7"/>
        <v>ZUSZ/74801</v>
      </c>
      <c r="B533" s="28" t="s">
        <v>630</v>
      </c>
      <c r="C533" s="21" t="s">
        <v>631</v>
      </c>
      <c r="D533" s="19">
        <v>-40294160.61</v>
      </c>
      <c r="E533" s="19">
        <v>-31921209.85</v>
      </c>
      <c r="F533" s="19">
        <v>-37254255.43</v>
      </c>
    </row>
    <row r="534" spans="1:6" ht="15">
      <c r="A534" s="30" t="str">
        <f t="shared" si="7"/>
        <v>ZUSZ/74802</v>
      </c>
      <c r="B534" s="28" t="s">
        <v>1387</v>
      </c>
      <c r="C534" s="21" t="s">
        <v>1388</v>
      </c>
      <c r="D534" s="19">
        <v>-16264.67</v>
      </c>
      <c r="E534" s="19">
        <v>-13933.11</v>
      </c>
      <c r="F534" s="19">
        <v>-41341.13</v>
      </c>
    </row>
    <row r="535" spans="1:6" ht="15">
      <c r="A535" s="30" t="str">
        <f t="shared" si="7"/>
        <v>ZUSZ/74803</v>
      </c>
      <c r="B535" s="28" t="s">
        <v>632</v>
      </c>
      <c r="C535" s="21" t="s">
        <v>633</v>
      </c>
      <c r="D535" s="19">
        <v>-239372.56</v>
      </c>
      <c r="E535" s="19">
        <v>-183385.68</v>
      </c>
      <c r="F535" s="19">
        <v>-272345.32</v>
      </c>
    </row>
    <row r="536" spans="1:6" ht="15">
      <c r="A536" s="30" t="str">
        <f t="shared" si="7"/>
        <v>ZUSZ/74804</v>
      </c>
      <c r="B536" s="28" t="s">
        <v>634</v>
      </c>
      <c r="C536" s="21" t="s">
        <v>635</v>
      </c>
      <c r="D536" s="19">
        <v>-831032.12</v>
      </c>
      <c r="E536" s="19">
        <v>-36561.38</v>
      </c>
      <c r="F536" s="19">
        <v>-213550.67</v>
      </c>
    </row>
    <row r="537" spans="1:6" ht="15">
      <c r="A537" s="30" t="str">
        <f t="shared" si="7"/>
        <v>ZUSZ/74805</v>
      </c>
      <c r="B537" s="28" t="s">
        <v>636</v>
      </c>
      <c r="C537" s="21" t="s">
        <v>637</v>
      </c>
      <c r="D537" s="19">
        <v>-534446.68</v>
      </c>
      <c r="E537" s="19">
        <v>-327665</v>
      </c>
      <c r="F537" s="19">
        <v>-241994.15</v>
      </c>
    </row>
    <row r="538" spans="1:6" ht="15">
      <c r="A538" s="30" t="str">
        <f t="shared" si="7"/>
        <v>ZUSZ/74810</v>
      </c>
      <c r="B538" s="28" t="s">
        <v>1389</v>
      </c>
      <c r="C538" s="21" t="s">
        <v>1390</v>
      </c>
      <c r="D538" s="19">
        <v>-14669.3</v>
      </c>
      <c r="E538" s="16"/>
      <c r="F538" s="16"/>
    </row>
    <row r="539" spans="1:6" ht="15">
      <c r="A539" s="30" t="str">
        <f t="shared" si="7"/>
        <v>ZUSZ/74811</v>
      </c>
      <c r="B539" s="28" t="s">
        <v>1391</v>
      </c>
      <c r="C539" s="21" t="s">
        <v>1392</v>
      </c>
      <c r="D539" s="19">
        <v>-75.92</v>
      </c>
      <c r="E539" s="16"/>
      <c r="F539" s="16"/>
    </row>
    <row r="540" spans="1:6" ht="15">
      <c r="A540" s="30" t="str">
        <f t="shared" si="7"/>
        <v>ZUSZ/74812</v>
      </c>
      <c r="B540" s="28" t="s">
        <v>638</v>
      </c>
      <c r="C540" s="21" t="s">
        <v>639</v>
      </c>
      <c r="D540" s="19">
        <v>-638423.36</v>
      </c>
      <c r="E540" s="19">
        <v>-1195494.44</v>
      </c>
      <c r="F540" s="19">
        <v>-27325678.91</v>
      </c>
    </row>
    <row r="541" spans="1:6" ht="15">
      <c r="A541" s="30" t="str">
        <f t="shared" si="7"/>
        <v>ZUSZ/74820</v>
      </c>
      <c r="B541" s="28" t="s">
        <v>1393</v>
      </c>
      <c r="C541" s="21" t="s">
        <v>1394</v>
      </c>
      <c r="D541" s="19">
        <v>-8999412.28</v>
      </c>
      <c r="E541" s="16"/>
      <c r="F541" s="16"/>
    </row>
    <row r="542" spans="1:6" ht="15">
      <c r="A542" s="30" t="str">
        <f t="shared" si="7"/>
        <v>ZUSZ/74821</v>
      </c>
      <c r="B542" s="28" t="s">
        <v>1395</v>
      </c>
      <c r="C542" s="21" t="s">
        <v>1396</v>
      </c>
      <c r="D542" s="19">
        <v>-674512.01</v>
      </c>
      <c r="E542" s="16"/>
      <c r="F542" s="19">
        <v>-29213599.08</v>
      </c>
    </row>
    <row r="543" spans="1:6" ht="15">
      <c r="A543" s="30" t="str">
        <f t="shared" si="7"/>
        <v>ZUSZ/74822</v>
      </c>
      <c r="B543" s="28" t="s">
        <v>1397</v>
      </c>
      <c r="C543" s="21" t="s">
        <v>1398</v>
      </c>
      <c r="D543" s="19">
        <v>-5218570.31</v>
      </c>
      <c r="E543" s="19">
        <v>-296963.96</v>
      </c>
      <c r="F543" s="19">
        <v>-885996.15</v>
      </c>
    </row>
    <row r="544" spans="1:6" ht="15">
      <c r="A544" s="30" t="str">
        <f t="shared" si="7"/>
        <v>ZUSZ/74823</v>
      </c>
      <c r="B544" s="28" t="s">
        <v>640</v>
      </c>
      <c r="C544" s="21" t="s">
        <v>641</v>
      </c>
      <c r="D544" s="19">
        <v>-2738935.37</v>
      </c>
      <c r="E544" s="19">
        <v>-380710.79</v>
      </c>
      <c r="F544" s="19">
        <v>-1932504.22</v>
      </c>
    </row>
    <row r="545" spans="1:6" ht="15">
      <c r="A545" s="30" t="str">
        <f t="shared" si="7"/>
        <v>ZUSZ/74824</v>
      </c>
      <c r="B545" s="28" t="s">
        <v>1399</v>
      </c>
      <c r="C545" s="21" t="s">
        <v>1400</v>
      </c>
      <c r="D545" s="19">
        <v>-273474.46</v>
      </c>
      <c r="E545" s="19">
        <v>-3160</v>
      </c>
      <c r="F545" s="16"/>
    </row>
    <row r="546" spans="1:6" ht="15">
      <c r="A546" s="30" t="str">
        <f aca="true" t="shared" si="8" ref="A546:A609">LEFT(B546,14)</f>
        <v>ZUSZ/74830</v>
      </c>
      <c r="B546" s="28" t="s">
        <v>1401</v>
      </c>
      <c r="C546" s="21" t="s">
        <v>1402</v>
      </c>
      <c r="D546" s="19">
        <v>-2942.19</v>
      </c>
      <c r="E546" s="19">
        <v>-0.04</v>
      </c>
      <c r="F546" s="19">
        <v>-264.64</v>
      </c>
    </row>
    <row r="547" spans="1:6" ht="15">
      <c r="A547" s="30" t="str">
        <f t="shared" si="8"/>
        <v>ZUSZ/74840</v>
      </c>
      <c r="B547" s="28" t="s">
        <v>311</v>
      </c>
      <c r="C547" s="21" t="s">
        <v>312</v>
      </c>
      <c r="D547" s="19">
        <v>-14217.96</v>
      </c>
      <c r="E547" s="19">
        <v>-20380.51</v>
      </c>
      <c r="F547" s="19">
        <v>-5468.41</v>
      </c>
    </row>
    <row r="548" spans="1:6" ht="15">
      <c r="A548" s="30" t="str">
        <f t="shared" si="8"/>
        <v>ZUSZ/74900</v>
      </c>
      <c r="B548" s="28" t="s">
        <v>642</v>
      </c>
      <c r="C548" s="21" t="s">
        <v>643</v>
      </c>
      <c r="D548" s="19">
        <v>-218552.3</v>
      </c>
      <c r="E548" s="19">
        <v>-14787.11</v>
      </c>
      <c r="F548" s="19">
        <v>-102254.05</v>
      </c>
    </row>
    <row r="549" spans="1:6" ht="15">
      <c r="A549" s="30" t="str">
        <f t="shared" si="8"/>
        <v>ZUSZ0030500000</v>
      </c>
      <c r="B549" s="26" t="s">
        <v>313</v>
      </c>
      <c r="C549" s="14" t="s">
        <v>314</v>
      </c>
      <c r="D549" s="19">
        <v>30769838.41</v>
      </c>
      <c r="E549" s="19">
        <v>4149412.96</v>
      </c>
      <c r="F549" s="19">
        <v>155328012.16</v>
      </c>
    </row>
    <row r="550" spans="1:6" ht="15">
      <c r="A550" s="30" t="str">
        <f t="shared" si="8"/>
        <v>ZUSZ0030501000</v>
      </c>
      <c r="B550" s="27" t="s">
        <v>468</v>
      </c>
      <c r="C550" s="21" t="s">
        <v>644</v>
      </c>
      <c r="D550" s="19">
        <v>32722.54</v>
      </c>
      <c r="E550" s="19">
        <v>6026.35</v>
      </c>
      <c r="F550" s="19">
        <v>988960.43</v>
      </c>
    </row>
    <row r="551" spans="1:6" ht="15">
      <c r="A551" s="30" t="str">
        <f t="shared" si="8"/>
        <v>ZUSZ/75101</v>
      </c>
      <c r="B551" s="28" t="s">
        <v>645</v>
      </c>
      <c r="C551" s="21" t="s">
        <v>646</v>
      </c>
      <c r="D551" s="22">
        <v>0</v>
      </c>
      <c r="E551" s="22">
        <v>0</v>
      </c>
      <c r="F551" s="22">
        <v>0</v>
      </c>
    </row>
    <row r="552" spans="1:6" ht="15">
      <c r="A552" s="30" t="str">
        <f t="shared" si="8"/>
        <v>ZUSZ/75102</v>
      </c>
      <c r="B552" s="28" t="s">
        <v>1403</v>
      </c>
      <c r="C552" s="21" t="s">
        <v>1404</v>
      </c>
      <c r="D552" s="16"/>
      <c r="E552" s="16"/>
      <c r="F552" s="22">
        <v>0</v>
      </c>
    </row>
    <row r="553" spans="1:6" ht="15">
      <c r="A553" s="30" t="str">
        <f t="shared" si="8"/>
        <v>ZUSZ/75103</v>
      </c>
      <c r="B553" s="28" t="s">
        <v>647</v>
      </c>
      <c r="C553" s="21" t="s">
        <v>12</v>
      </c>
      <c r="D553" s="19">
        <v>23126.97</v>
      </c>
      <c r="E553" s="19">
        <v>769.47</v>
      </c>
      <c r="F553" s="19">
        <v>964268.9</v>
      </c>
    </row>
    <row r="554" spans="1:6" ht="15">
      <c r="A554" s="30" t="str">
        <f t="shared" si="8"/>
        <v>ZUSZ/75110</v>
      </c>
      <c r="B554" s="28" t="s">
        <v>1405</v>
      </c>
      <c r="C554" s="21" t="s">
        <v>1406</v>
      </c>
      <c r="D554" s="19">
        <v>9595.57</v>
      </c>
      <c r="E554" s="19">
        <v>5256.88</v>
      </c>
      <c r="F554" s="19">
        <v>24691.53</v>
      </c>
    </row>
    <row r="555" spans="1:6" ht="15">
      <c r="A555" s="30" t="str">
        <f t="shared" si="8"/>
        <v>ZUSZ0030502000</v>
      </c>
      <c r="B555" s="27" t="s">
        <v>315</v>
      </c>
      <c r="C555" s="21" t="s">
        <v>316</v>
      </c>
      <c r="D555" s="19">
        <v>3644861.22</v>
      </c>
      <c r="E555" s="19">
        <v>733194.9</v>
      </c>
      <c r="F555" s="19">
        <v>3770846.34</v>
      </c>
    </row>
    <row r="556" spans="1:6" ht="15">
      <c r="A556" s="30" t="str">
        <f t="shared" si="8"/>
        <v>ZUSZ/75400</v>
      </c>
      <c r="B556" s="28" t="s">
        <v>1407</v>
      </c>
      <c r="C556" s="21" t="s">
        <v>1408</v>
      </c>
      <c r="D556" s="19">
        <v>37225.19</v>
      </c>
      <c r="E556" s="22">
        <v>0</v>
      </c>
      <c r="F556" s="16"/>
    </row>
    <row r="557" spans="1:6" ht="15">
      <c r="A557" s="30" t="str">
        <f t="shared" si="8"/>
        <v>ZUSZ/75401</v>
      </c>
      <c r="B557" s="28" t="s">
        <v>317</v>
      </c>
      <c r="C557" s="21" t="s">
        <v>318</v>
      </c>
      <c r="D557" s="19">
        <v>553851.07</v>
      </c>
      <c r="E557" s="19">
        <v>79814.6</v>
      </c>
      <c r="F557" s="19">
        <v>82425.32</v>
      </c>
    </row>
    <row r="558" spans="1:6" ht="15">
      <c r="A558" s="30" t="str">
        <f t="shared" si="8"/>
        <v>ZUSZ/75402</v>
      </c>
      <c r="B558" s="28" t="s">
        <v>1409</v>
      </c>
      <c r="C558" s="21" t="s">
        <v>1410</v>
      </c>
      <c r="D558" s="19">
        <v>3053784.96</v>
      </c>
      <c r="E558" s="19">
        <v>653380.3</v>
      </c>
      <c r="F558" s="19">
        <v>3688421.02</v>
      </c>
    </row>
    <row r="559" spans="1:6" ht="15">
      <c r="A559" s="30" t="str">
        <f t="shared" si="8"/>
        <v>ZUSZ0030503000</v>
      </c>
      <c r="B559" s="27" t="s">
        <v>319</v>
      </c>
      <c r="C559" s="21" t="s">
        <v>320</v>
      </c>
      <c r="D559" s="19">
        <v>27092254.65</v>
      </c>
      <c r="E559" s="19">
        <v>3410191.71</v>
      </c>
      <c r="F559" s="19">
        <v>150568205.39</v>
      </c>
    </row>
    <row r="560" spans="1:6" ht="15">
      <c r="A560" s="30" t="str">
        <f t="shared" si="8"/>
        <v>ZUSZ/75200</v>
      </c>
      <c r="B560" s="28" t="s">
        <v>1411</v>
      </c>
      <c r="C560" s="21" t="s">
        <v>1412</v>
      </c>
      <c r="D560" s="16"/>
      <c r="E560" s="19">
        <v>2187.81</v>
      </c>
      <c r="F560" s="19">
        <v>9417186.42</v>
      </c>
    </row>
    <row r="561" spans="1:6" ht="15">
      <c r="A561" s="30" t="str">
        <f t="shared" si="8"/>
        <v>ZUSZ/75201</v>
      </c>
      <c r="B561" s="28" t="s">
        <v>648</v>
      </c>
      <c r="C561" s="21" t="s">
        <v>649</v>
      </c>
      <c r="D561" s="19">
        <v>236152.98</v>
      </c>
      <c r="E561" s="19">
        <v>927751.75</v>
      </c>
      <c r="F561" s="19">
        <v>283285.25</v>
      </c>
    </row>
    <row r="562" spans="1:6" ht="15">
      <c r="A562" s="30" t="str">
        <f t="shared" si="8"/>
        <v>ZUSZ/75202</v>
      </c>
      <c r="B562" s="28" t="s">
        <v>1413</v>
      </c>
      <c r="C562" s="21" t="s">
        <v>1414</v>
      </c>
      <c r="D562" s="19">
        <v>5406428.43</v>
      </c>
      <c r="E562" s="16"/>
      <c r="F562" s="16"/>
    </row>
    <row r="563" spans="1:6" ht="15">
      <c r="A563" s="30" t="str">
        <f t="shared" si="8"/>
        <v>ZUSZ/75210</v>
      </c>
      <c r="B563" s="28" t="s">
        <v>1415</v>
      </c>
      <c r="C563" s="21" t="s">
        <v>1416</v>
      </c>
      <c r="D563" s="19">
        <v>5906.99</v>
      </c>
      <c r="E563" s="19">
        <v>1262.05</v>
      </c>
      <c r="F563" s="19">
        <v>4733.8</v>
      </c>
    </row>
    <row r="564" spans="1:6" ht="15">
      <c r="A564" s="30" t="str">
        <f t="shared" si="8"/>
        <v>ZUSZ/75500</v>
      </c>
      <c r="B564" s="28" t="s">
        <v>1417</v>
      </c>
      <c r="C564" s="21" t="s">
        <v>1418</v>
      </c>
      <c r="D564" s="22">
        <v>0</v>
      </c>
      <c r="E564" s="16"/>
      <c r="F564" s="19">
        <v>250</v>
      </c>
    </row>
    <row r="565" spans="1:6" ht="15">
      <c r="A565" s="30" t="str">
        <f t="shared" si="8"/>
        <v>ZUSZ/75510</v>
      </c>
      <c r="B565" s="28" t="s">
        <v>1002</v>
      </c>
      <c r="C565" s="21" t="s">
        <v>1003</v>
      </c>
      <c r="D565" s="19">
        <v>69073.51</v>
      </c>
      <c r="E565" s="19">
        <v>85210.82</v>
      </c>
      <c r="F565" s="19">
        <v>53437.01</v>
      </c>
    </row>
    <row r="566" spans="1:6" ht="15">
      <c r="A566" s="30" t="str">
        <f t="shared" si="8"/>
        <v>ZUSZ/75511</v>
      </c>
      <c r="B566" s="28" t="s">
        <v>1419</v>
      </c>
      <c r="C566" s="21" t="s">
        <v>1420</v>
      </c>
      <c r="D566" s="19">
        <v>515010.27</v>
      </c>
      <c r="E566" s="19">
        <v>5369.81</v>
      </c>
      <c r="F566" s="19">
        <v>1787.67</v>
      </c>
    </row>
    <row r="567" spans="1:6" ht="15">
      <c r="A567" s="30" t="str">
        <f t="shared" si="8"/>
        <v>ZUSZ/75520</v>
      </c>
      <c r="B567" s="28" t="s">
        <v>650</v>
      </c>
      <c r="C567" s="21" t="s">
        <v>651</v>
      </c>
      <c r="D567" s="19">
        <v>1493866.13</v>
      </c>
      <c r="E567" s="19">
        <v>1167337.39</v>
      </c>
      <c r="F567" s="19">
        <v>1684468.75</v>
      </c>
    </row>
    <row r="568" spans="1:6" ht="15">
      <c r="A568" s="30" t="str">
        <f t="shared" si="8"/>
        <v>ZUSZ/75530</v>
      </c>
      <c r="B568" s="28" t="s">
        <v>1421</v>
      </c>
      <c r="C568" s="21" t="s">
        <v>1422</v>
      </c>
      <c r="D568" s="19">
        <v>18935.69</v>
      </c>
      <c r="E568" s="19">
        <v>4999.44</v>
      </c>
      <c r="F568" s="19">
        <v>5036.06</v>
      </c>
    </row>
    <row r="569" spans="1:6" ht="15">
      <c r="A569" s="30" t="str">
        <f t="shared" si="8"/>
        <v>ZUSZ/75590</v>
      </c>
      <c r="B569" s="28" t="s">
        <v>1423</v>
      </c>
      <c r="C569" s="21" t="s">
        <v>1424</v>
      </c>
      <c r="D569" s="19">
        <v>2711857.12</v>
      </c>
      <c r="E569" s="19">
        <v>21505.84</v>
      </c>
      <c r="F569" s="19">
        <v>60530.89</v>
      </c>
    </row>
    <row r="570" spans="1:6" ht="15">
      <c r="A570" s="30" t="str">
        <f t="shared" si="8"/>
        <v>ZUSZ/75600</v>
      </c>
      <c r="B570" s="28" t="s">
        <v>1425</v>
      </c>
      <c r="C570" s="21" t="s">
        <v>1426</v>
      </c>
      <c r="D570" s="19">
        <v>89507.89</v>
      </c>
      <c r="E570" s="19">
        <v>66401.35</v>
      </c>
      <c r="F570" s="19">
        <v>114179.68</v>
      </c>
    </row>
    <row r="571" spans="1:6" ht="15">
      <c r="A571" s="30" t="str">
        <f t="shared" si="8"/>
        <v>ZUSZ/75610</v>
      </c>
      <c r="B571" s="28" t="s">
        <v>1427</v>
      </c>
      <c r="C571" s="21" t="s">
        <v>1428</v>
      </c>
      <c r="D571" s="22">
        <v>0</v>
      </c>
      <c r="E571" s="16"/>
      <c r="F571" s="16"/>
    </row>
    <row r="572" spans="1:6" ht="15">
      <c r="A572" s="30" t="str">
        <f t="shared" si="8"/>
        <v>ZUSZ/75611</v>
      </c>
      <c r="B572" s="28" t="s">
        <v>1429</v>
      </c>
      <c r="C572" s="21" t="s">
        <v>1430</v>
      </c>
      <c r="D572" s="16"/>
      <c r="E572" s="16"/>
      <c r="F572" s="19">
        <v>0.61</v>
      </c>
    </row>
    <row r="573" spans="1:6" ht="15">
      <c r="A573" s="30" t="str">
        <f t="shared" si="8"/>
        <v>ZUSZ/75612</v>
      </c>
      <c r="B573" s="28" t="s">
        <v>1431</v>
      </c>
      <c r="C573" s="21" t="s">
        <v>1432</v>
      </c>
      <c r="D573" s="22">
        <v>0</v>
      </c>
      <c r="E573" s="16"/>
      <c r="F573" s="16"/>
    </row>
    <row r="574" spans="1:6" ht="15">
      <c r="A574" s="30" t="str">
        <f t="shared" si="8"/>
        <v>ZUSZ/75620</v>
      </c>
      <c r="B574" s="28" t="s">
        <v>652</v>
      </c>
      <c r="C574" s="21" t="s">
        <v>653</v>
      </c>
      <c r="D574" s="19">
        <v>145284.21</v>
      </c>
      <c r="E574" s="19">
        <v>111761</v>
      </c>
      <c r="F574" s="19">
        <v>26327.6</v>
      </c>
    </row>
    <row r="575" spans="1:6" ht="15">
      <c r="A575" s="30" t="str">
        <f t="shared" si="8"/>
        <v>ZUSZ/75800</v>
      </c>
      <c r="B575" s="28" t="s">
        <v>321</v>
      </c>
      <c r="C575" s="21" t="s">
        <v>322</v>
      </c>
      <c r="D575" s="16"/>
      <c r="E575" s="16"/>
      <c r="F575" s="19">
        <v>122366109.98</v>
      </c>
    </row>
    <row r="576" spans="1:6" ht="15">
      <c r="A576" s="30" t="str">
        <f t="shared" si="8"/>
        <v>ZUSZ/75802</v>
      </c>
      <c r="B576" s="28" t="s">
        <v>1433</v>
      </c>
      <c r="C576" s="21" t="s">
        <v>1434</v>
      </c>
      <c r="D576" s="19">
        <v>3676108.63</v>
      </c>
      <c r="E576" s="19">
        <v>933192.48</v>
      </c>
      <c r="F576" s="19">
        <v>3053790.86</v>
      </c>
    </row>
    <row r="577" spans="1:6" ht="15">
      <c r="A577" s="30" t="str">
        <f t="shared" si="8"/>
        <v>ZUSZ/75803</v>
      </c>
      <c r="B577" s="28" t="s">
        <v>1435</v>
      </c>
      <c r="C577" s="21" t="s">
        <v>1436</v>
      </c>
      <c r="D577" s="19">
        <v>12468745.83</v>
      </c>
      <c r="E577" s="16"/>
      <c r="F577" s="19">
        <v>13463497.79</v>
      </c>
    </row>
    <row r="578" spans="1:6" ht="15">
      <c r="A578" s="30" t="str">
        <f t="shared" si="8"/>
        <v>ZUSZ/75804</v>
      </c>
      <c r="B578" s="28" t="s">
        <v>1437</v>
      </c>
      <c r="C578" s="21" t="s">
        <v>1438</v>
      </c>
      <c r="D578" s="19">
        <v>244732</v>
      </c>
      <c r="E578" s="19">
        <v>73500</v>
      </c>
      <c r="F578" s="16"/>
    </row>
    <row r="579" spans="1:6" ht="15">
      <c r="A579" s="30" t="str">
        <f t="shared" si="8"/>
        <v>ZUSZ/75900</v>
      </c>
      <c r="B579" s="28" t="s">
        <v>654</v>
      </c>
      <c r="C579" s="21" t="s">
        <v>655</v>
      </c>
      <c r="D579" s="19">
        <v>10644.97</v>
      </c>
      <c r="E579" s="19">
        <v>9711.97</v>
      </c>
      <c r="F579" s="19">
        <v>33583.02</v>
      </c>
    </row>
    <row r="580" spans="1:6" ht="15">
      <c r="A580" s="30" t="str">
        <f t="shared" si="8"/>
        <v>ZUSZ0030700000</v>
      </c>
      <c r="B580" s="26" t="s">
        <v>323</v>
      </c>
      <c r="C580" s="14" t="s">
        <v>324</v>
      </c>
      <c r="D580" s="19">
        <v>-276678954.99</v>
      </c>
      <c r="E580" s="19">
        <v>-25796054.33</v>
      </c>
      <c r="F580" s="19">
        <v>-60924808.42</v>
      </c>
    </row>
    <row r="581" spans="1:6" ht="15">
      <c r="A581" s="30" t="str">
        <f t="shared" si="8"/>
        <v>ZUSZ0030702000</v>
      </c>
      <c r="B581" s="27" t="s">
        <v>469</v>
      </c>
      <c r="C581" s="21" t="s">
        <v>656</v>
      </c>
      <c r="D581" s="19">
        <v>-44209248.28</v>
      </c>
      <c r="E581" s="19">
        <v>-21423241.75</v>
      </c>
      <c r="F581" s="19">
        <v>-47974893.38</v>
      </c>
    </row>
    <row r="582" spans="1:6" ht="15">
      <c r="A582" s="30" t="str">
        <f t="shared" si="8"/>
        <v>ZUSZ/72200</v>
      </c>
      <c r="B582" s="28" t="s">
        <v>657</v>
      </c>
      <c r="C582" s="21" t="s">
        <v>658</v>
      </c>
      <c r="D582" s="19">
        <v>-10426844.52</v>
      </c>
      <c r="E582" s="19">
        <v>-4738732.93</v>
      </c>
      <c r="F582" s="19">
        <v>-11420583.2</v>
      </c>
    </row>
    <row r="583" spans="1:6" ht="15">
      <c r="A583" s="30" t="str">
        <f t="shared" si="8"/>
        <v>ZUSZ/72201</v>
      </c>
      <c r="B583" s="28" t="s">
        <v>1439</v>
      </c>
      <c r="C583" s="21" t="s">
        <v>1440</v>
      </c>
      <c r="D583" s="19">
        <v>-2554835.53</v>
      </c>
      <c r="E583" s="19">
        <v>-156763.51</v>
      </c>
      <c r="F583" s="19">
        <v>-2976810.49</v>
      </c>
    </row>
    <row r="584" spans="1:6" ht="15">
      <c r="A584" s="30" t="str">
        <f t="shared" si="8"/>
        <v>ZUSZ/72202</v>
      </c>
      <c r="B584" s="28" t="s">
        <v>659</v>
      </c>
      <c r="C584" s="21" t="s">
        <v>660</v>
      </c>
      <c r="D584" s="19">
        <v>-176692.55</v>
      </c>
      <c r="E584" s="19">
        <v>-804.22</v>
      </c>
      <c r="F584" s="19">
        <v>-1252.51</v>
      </c>
    </row>
    <row r="585" spans="1:6" ht="15">
      <c r="A585" s="30" t="str">
        <f t="shared" si="8"/>
        <v>ZUSZ/72210</v>
      </c>
      <c r="B585" s="28" t="s">
        <v>1441</v>
      </c>
      <c r="C585" s="21" t="s">
        <v>1442</v>
      </c>
      <c r="D585" s="16"/>
      <c r="E585" s="19">
        <v>-647500</v>
      </c>
      <c r="F585" s="16"/>
    </row>
    <row r="586" spans="1:6" ht="15">
      <c r="A586" s="30" t="str">
        <f t="shared" si="8"/>
        <v>ZUSZ/72230</v>
      </c>
      <c r="B586" s="28" t="s">
        <v>661</v>
      </c>
      <c r="C586" s="21" t="s">
        <v>662</v>
      </c>
      <c r="D586" s="19">
        <v>-76117.64</v>
      </c>
      <c r="E586" s="19">
        <v>-35780.84</v>
      </c>
      <c r="F586" s="19">
        <v>-75842.55</v>
      </c>
    </row>
    <row r="587" spans="1:6" ht="15">
      <c r="A587" s="30" t="str">
        <f t="shared" si="8"/>
        <v>ZUSZ/72231</v>
      </c>
      <c r="B587" s="28" t="s">
        <v>1443</v>
      </c>
      <c r="C587" s="21" t="s">
        <v>1444</v>
      </c>
      <c r="D587" s="19">
        <v>-13419758.04</v>
      </c>
      <c r="E587" s="19">
        <v>-5673660.25</v>
      </c>
      <c r="F587" s="19">
        <v>-19534404.63</v>
      </c>
    </row>
    <row r="588" spans="1:6" ht="15">
      <c r="A588" s="30" t="str">
        <f t="shared" si="8"/>
        <v>ZUSZ/72240</v>
      </c>
      <c r="B588" s="28" t="s">
        <v>663</v>
      </c>
      <c r="C588" s="21" t="s">
        <v>664</v>
      </c>
      <c r="D588" s="19">
        <v>-17555000</v>
      </c>
      <c r="E588" s="19">
        <v>-10170000</v>
      </c>
      <c r="F588" s="19">
        <v>-13966000</v>
      </c>
    </row>
    <row r="589" spans="1:6" ht="15">
      <c r="A589" s="30" t="str">
        <f t="shared" si="8"/>
        <v>ZUSZ0030703000</v>
      </c>
      <c r="B589" s="27" t="s">
        <v>470</v>
      </c>
      <c r="C589" s="21" t="s">
        <v>1445</v>
      </c>
      <c r="D589" s="16"/>
      <c r="E589" s="16"/>
      <c r="F589" s="19">
        <v>-6693552.23</v>
      </c>
    </row>
    <row r="590" spans="1:6" ht="15">
      <c r="A590" s="30" t="str">
        <f t="shared" si="8"/>
        <v>ZUSZ/72310</v>
      </c>
      <c r="B590" s="28" t="s">
        <v>1446</v>
      </c>
      <c r="C590" s="21" t="s">
        <v>1447</v>
      </c>
      <c r="D590" s="16"/>
      <c r="E590" s="16"/>
      <c r="F590" s="19">
        <v>-6693552.23</v>
      </c>
    </row>
    <row r="591" spans="1:6" ht="15">
      <c r="A591" s="30" t="str">
        <f t="shared" si="8"/>
        <v>ZUSZ0030704000</v>
      </c>
      <c r="B591" s="27" t="s">
        <v>471</v>
      </c>
      <c r="C591" s="21" t="s">
        <v>1448</v>
      </c>
      <c r="D591" s="19">
        <v>-5430000</v>
      </c>
      <c r="E591" s="19">
        <v>-4371000</v>
      </c>
      <c r="F591" s="19">
        <v>-5850000</v>
      </c>
    </row>
    <row r="592" spans="1:6" ht="15">
      <c r="A592" s="30" t="str">
        <f t="shared" si="8"/>
        <v>ZUSZ/72400</v>
      </c>
      <c r="B592" s="28" t="s">
        <v>1449</v>
      </c>
      <c r="C592" s="21" t="s">
        <v>1450</v>
      </c>
      <c r="D592" s="19">
        <v>-5430000</v>
      </c>
      <c r="E592" s="19">
        <v>-4371000</v>
      </c>
      <c r="F592" s="19">
        <v>-5850000</v>
      </c>
    </row>
    <row r="593" spans="1:6" ht="15">
      <c r="A593" s="30" t="str">
        <f t="shared" si="8"/>
        <v>ZUSZ0030705000</v>
      </c>
      <c r="B593" s="27" t="s">
        <v>325</v>
      </c>
      <c r="C593" s="21" t="s">
        <v>326</v>
      </c>
      <c r="D593" s="19">
        <v>-227039706.71</v>
      </c>
      <c r="E593" s="19">
        <v>-1812.58</v>
      </c>
      <c r="F593" s="19">
        <v>-406362.81</v>
      </c>
    </row>
    <row r="594" spans="1:6" ht="15">
      <c r="A594" s="30" t="str">
        <f t="shared" si="8"/>
        <v>ZUSZ/72500</v>
      </c>
      <c r="B594" s="28" t="s">
        <v>327</v>
      </c>
      <c r="C594" s="21" t="s">
        <v>328</v>
      </c>
      <c r="D594" s="19">
        <v>-1229.7</v>
      </c>
      <c r="E594" s="19">
        <v>-1261.25</v>
      </c>
      <c r="F594" s="19">
        <v>-406362.81</v>
      </c>
    </row>
    <row r="595" spans="1:6" ht="15">
      <c r="A595" s="30" t="str">
        <f t="shared" si="8"/>
        <v>ZUSZ/72510</v>
      </c>
      <c r="B595" s="28" t="s">
        <v>1451</v>
      </c>
      <c r="C595" s="21" t="s">
        <v>1452</v>
      </c>
      <c r="D595" s="19">
        <v>-227038477.01</v>
      </c>
      <c r="E595" s="16"/>
      <c r="F595" s="16"/>
    </row>
    <row r="596" spans="1:6" ht="15">
      <c r="A596" s="30" t="str">
        <f t="shared" si="8"/>
        <v>ZUSZ/72511</v>
      </c>
      <c r="B596" s="28" t="s">
        <v>1453</v>
      </c>
      <c r="C596" s="21" t="s">
        <v>1454</v>
      </c>
      <c r="D596" s="16"/>
      <c r="E596" s="19">
        <v>-551.33</v>
      </c>
      <c r="F596" s="16"/>
    </row>
    <row r="597" spans="1:6" ht="15">
      <c r="A597" s="30" t="str">
        <f t="shared" si="8"/>
        <v>ZUSZ0030800000</v>
      </c>
      <c r="B597" s="26" t="s">
        <v>329</v>
      </c>
      <c r="C597" s="14" t="s">
        <v>330</v>
      </c>
      <c r="D597" s="19">
        <v>11354690.95</v>
      </c>
      <c r="E597" s="19">
        <v>1443431.99</v>
      </c>
      <c r="F597" s="19">
        <v>142891200.2</v>
      </c>
    </row>
    <row r="598" spans="1:6" ht="15">
      <c r="A598" s="30" t="str">
        <f t="shared" si="8"/>
        <v>ZUSZ0030801000</v>
      </c>
      <c r="B598" s="27" t="s">
        <v>472</v>
      </c>
      <c r="C598" s="21" t="s">
        <v>665</v>
      </c>
      <c r="D598" s="19">
        <v>332330.7</v>
      </c>
      <c r="E598" s="19">
        <v>65769.01</v>
      </c>
      <c r="F598" s="19">
        <v>195246.78</v>
      </c>
    </row>
    <row r="599" spans="1:6" ht="15">
      <c r="A599" s="30" t="str">
        <f t="shared" si="8"/>
        <v>ZUSZ/73200</v>
      </c>
      <c r="B599" s="28" t="s">
        <v>1004</v>
      </c>
      <c r="C599" s="21" t="s">
        <v>1005</v>
      </c>
      <c r="D599" s="19">
        <v>311.66</v>
      </c>
      <c r="E599" s="19">
        <v>3868</v>
      </c>
      <c r="F599" s="19">
        <v>629</v>
      </c>
    </row>
    <row r="600" spans="1:6" ht="15">
      <c r="A600" s="30" t="str">
        <f t="shared" si="8"/>
        <v>ZUSZ/73210</v>
      </c>
      <c r="B600" s="28" t="s">
        <v>666</v>
      </c>
      <c r="C600" s="21" t="s">
        <v>667</v>
      </c>
      <c r="D600" s="19">
        <v>250460.82</v>
      </c>
      <c r="E600" s="19">
        <v>7664.62</v>
      </c>
      <c r="F600" s="19">
        <v>19260.67</v>
      </c>
    </row>
    <row r="601" spans="1:6" ht="15">
      <c r="A601" s="30" t="str">
        <f t="shared" si="8"/>
        <v>ZUSZ/73230</v>
      </c>
      <c r="B601" s="28" t="s">
        <v>1006</v>
      </c>
      <c r="C601" s="21" t="s">
        <v>1007</v>
      </c>
      <c r="D601" s="19">
        <v>20919.8</v>
      </c>
      <c r="E601" s="19">
        <v>18664.46</v>
      </c>
      <c r="F601" s="19">
        <v>149552.23</v>
      </c>
    </row>
    <row r="602" spans="1:6" ht="15">
      <c r="A602" s="30" t="str">
        <f t="shared" si="8"/>
        <v>ZUSZ/73231</v>
      </c>
      <c r="B602" s="28" t="s">
        <v>1008</v>
      </c>
      <c r="C602" s="21" t="s">
        <v>1009</v>
      </c>
      <c r="D602" s="19">
        <v>222</v>
      </c>
      <c r="E602" s="19">
        <v>3041</v>
      </c>
      <c r="F602" s="19">
        <v>7004.3</v>
      </c>
    </row>
    <row r="603" spans="1:6" ht="15">
      <c r="A603" s="30" t="str">
        <f t="shared" si="8"/>
        <v>ZUSZ/73240</v>
      </c>
      <c r="B603" s="28" t="s">
        <v>1455</v>
      </c>
      <c r="C603" s="21" t="s">
        <v>1456</v>
      </c>
      <c r="D603" s="16"/>
      <c r="E603" s="16"/>
      <c r="F603" s="19">
        <v>57</v>
      </c>
    </row>
    <row r="604" spans="1:6" ht="15">
      <c r="A604" s="30" t="str">
        <f t="shared" si="8"/>
        <v>ZUSZ/73241</v>
      </c>
      <c r="B604" s="28" t="s">
        <v>1010</v>
      </c>
      <c r="C604" s="21" t="s">
        <v>1011</v>
      </c>
      <c r="D604" s="16"/>
      <c r="E604" s="16"/>
      <c r="F604" s="19">
        <v>21</v>
      </c>
    </row>
    <row r="605" spans="1:6" ht="15">
      <c r="A605" s="30" t="str">
        <f t="shared" si="8"/>
        <v>ZUSZ/73250</v>
      </c>
      <c r="B605" s="28" t="s">
        <v>1457</v>
      </c>
      <c r="C605" s="21" t="s">
        <v>1458</v>
      </c>
      <c r="D605" s="19">
        <v>8</v>
      </c>
      <c r="E605" s="19">
        <v>4339</v>
      </c>
      <c r="F605" s="19">
        <v>496</v>
      </c>
    </row>
    <row r="606" spans="1:6" ht="15">
      <c r="A606" s="30" t="str">
        <f t="shared" si="8"/>
        <v>ZUSZ/73251</v>
      </c>
      <c r="B606" s="28" t="s">
        <v>1459</v>
      </c>
      <c r="C606" s="21" t="s">
        <v>1460</v>
      </c>
      <c r="D606" s="22">
        <v>0</v>
      </c>
      <c r="E606" s="19">
        <v>830</v>
      </c>
      <c r="F606" s="16"/>
    </row>
    <row r="607" spans="1:6" ht="15">
      <c r="A607" s="30" t="str">
        <f t="shared" si="8"/>
        <v>ZUSZ/73252</v>
      </c>
      <c r="B607" s="28" t="s">
        <v>1461</v>
      </c>
      <c r="C607" s="21" t="s">
        <v>1462</v>
      </c>
      <c r="D607" s="16"/>
      <c r="E607" s="19">
        <v>225</v>
      </c>
      <c r="F607" s="16"/>
    </row>
    <row r="608" spans="1:6" ht="15">
      <c r="A608" s="30" t="str">
        <f t="shared" si="8"/>
        <v>ZUSZ/73253</v>
      </c>
      <c r="B608" s="28" t="s">
        <v>1463</v>
      </c>
      <c r="C608" s="21" t="s">
        <v>1464</v>
      </c>
      <c r="D608" s="19">
        <v>716.78</v>
      </c>
      <c r="E608" s="19">
        <v>257.41</v>
      </c>
      <c r="F608" s="19">
        <v>0.27</v>
      </c>
    </row>
    <row r="609" spans="1:6" ht="15">
      <c r="A609" s="30" t="str">
        <f t="shared" si="8"/>
        <v>ZUSZ/73254</v>
      </c>
      <c r="B609" s="28" t="s">
        <v>668</v>
      </c>
      <c r="C609" s="21" t="s">
        <v>669</v>
      </c>
      <c r="D609" s="19">
        <v>2378.7</v>
      </c>
      <c r="E609" s="19">
        <v>1.78</v>
      </c>
      <c r="F609" s="19">
        <v>5153.55</v>
      </c>
    </row>
    <row r="610" spans="1:6" ht="15">
      <c r="A610" s="30" t="str">
        <f aca="true" t="shared" si="9" ref="A610:A673">LEFT(B610,14)</f>
        <v>ZUSZ/73290</v>
      </c>
      <c r="B610" s="28" t="s">
        <v>670</v>
      </c>
      <c r="C610" s="21" t="s">
        <v>671</v>
      </c>
      <c r="D610" s="19">
        <v>57312.94</v>
      </c>
      <c r="E610" s="19">
        <v>26877.74</v>
      </c>
      <c r="F610" s="19">
        <v>13072.76</v>
      </c>
    </row>
    <row r="611" spans="1:6" ht="15">
      <c r="A611" s="30" t="str">
        <f t="shared" si="9"/>
        <v>ZUSZ0030802000</v>
      </c>
      <c r="B611" s="27" t="s">
        <v>473</v>
      </c>
      <c r="C611" s="21" t="s">
        <v>1465</v>
      </c>
      <c r="D611" s="16"/>
      <c r="E611" s="16"/>
      <c r="F611" s="22">
        <v>0</v>
      </c>
    </row>
    <row r="612" spans="1:6" ht="15">
      <c r="A612" s="30" t="str">
        <f t="shared" si="9"/>
        <v>ZUSZ/73310</v>
      </c>
      <c r="B612" s="28" t="s">
        <v>1466</v>
      </c>
      <c r="C612" s="21" t="s">
        <v>1467</v>
      </c>
      <c r="D612" s="16"/>
      <c r="E612" s="16"/>
      <c r="F612" s="22">
        <v>0</v>
      </c>
    </row>
    <row r="613" spans="1:6" ht="15">
      <c r="A613" s="30" t="str">
        <f t="shared" si="9"/>
        <v>ZUSZ0030803000</v>
      </c>
      <c r="B613" s="27" t="s">
        <v>474</v>
      </c>
      <c r="C613" s="21" t="s">
        <v>1012</v>
      </c>
      <c r="D613" s="19">
        <v>10970000</v>
      </c>
      <c r="E613" s="19">
        <v>1330000</v>
      </c>
      <c r="F613" s="19">
        <v>2168650.99</v>
      </c>
    </row>
    <row r="614" spans="1:6" ht="15">
      <c r="A614" s="30" t="str">
        <f t="shared" si="9"/>
        <v>ZUSZ/73400</v>
      </c>
      <c r="B614" s="28" t="s">
        <v>1013</v>
      </c>
      <c r="C614" s="21" t="s">
        <v>1014</v>
      </c>
      <c r="D614" s="19">
        <v>10970000</v>
      </c>
      <c r="E614" s="19">
        <v>1330000</v>
      </c>
      <c r="F614" s="19">
        <v>2168650.99</v>
      </c>
    </row>
    <row r="615" spans="1:6" ht="15">
      <c r="A615" s="30" t="str">
        <f t="shared" si="9"/>
        <v>ZUSZ0030804000</v>
      </c>
      <c r="B615" s="27" t="s">
        <v>331</v>
      </c>
      <c r="C615" s="21" t="s">
        <v>332</v>
      </c>
      <c r="D615" s="19">
        <v>52360.25</v>
      </c>
      <c r="E615" s="19">
        <v>47662.98</v>
      </c>
      <c r="F615" s="19">
        <v>140527302.43</v>
      </c>
    </row>
    <row r="616" spans="1:6" ht="15">
      <c r="A616" s="30" t="str">
        <f t="shared" si="9"/>
        <v>ZUSZ/73500</v>
      </c>
      <c r="B616" s="28" t="s">
        <v>333</v>
      </c>
      <c r="C616" s="21" t="s">
        <v>334</v>
      </c>
      <c r="D616" s="19">
        <v>52294.48</v>
      </c>
      <c r="E616" s="19">
        <v>47655.88</v>
      </c>
      <c r="F616" s="19">
        <v>313672.09</v>
      </c>
    </row>
    <row r="617" spans="1:6" ht="15">
      <c r="A617" s="30" t="str">
        <f t="shared" si="9"/>
        <v>ZUSZ/73510</v>
      </c>
      <c r="B617" s="28" t="s">
        <v>1468</v>
      </c>
      <c r="C617" s="21" t="s">
        <v>1469</v>
      </c>
      <c r="D617" s="16"/>
      <c r="E617" s="16"/>
      <c r="F617" s="19">
        <v>140213621.72</v>
      </c>
    </row>
    <row r="618" spans="1:6" ht="15">
      <c r="A618" s="30" t="str">
        <f t="shared" si="9"/>
        <v>ZUSZ/73511</v>
      </c>
      <c r="B618" s="28" t="s">
        <v>335</v>
      </c>
      <c r="C618" s="21" t="s">
        <v>336</v>
      </c>
      <c r="D618" s="19">
        <v>65.77</v>
      </c>
      <c r="E618" s="19">
        <v>7.1</v>
      </c>
      <c r="F618" s="19">
        <v>8.62</v>
      </c>
    </row>
    <row r="619" spans="1:6" ht="15">
      <c r="A619" s="30" t="str">
        <f t="shared" si="9"/>
        <v>ZUSZ0031000000</v>
      </c>
      <c r="B619" s="26" t="s">
        <v>475</v>
      </c>
      <c r="C619" s="14" t="s">
        <v>1015</v>
      </c>
      <c r="D619" s="19">
        <v>3828.93</v>
      </c>
      <c r="E619" s="19">
        <v>869</v>
      </c>
      <c r="F619" s="19">
        <v>2000</v>
      </c>
    </row>
    <row r="620" spans="1:6" ht="15">
      <c r="A620" s="30" t="str">
        <f t="shared" si="9"/>
        <v>ZUSZ0031001000</v>
      </c>
      <c r="B620" s="27" t="s">
        <v>476</v>
      </c>
      <c r="C620" s="21" t="s">
        <v>1470</v>
      </c>
      <c r="D620" s="19">
        <v>-3469.52</v>
      </c>
      <c r="E620" s="19">
        <v>-500</v>
      </c>
      <c r="F620" s="22">
        <v>0</v>
      </c>
    </row>
    <row r="621" spans="1:6" ht="15">
      <c r="A621" s="30" t="str">
        <f t="shared" si="9"/>
        <v>ZUSZ/77010</v>
      </c>
      <c r="B621" s="28" t="s">
        <v>1471</v>
      </c>
      <c r="C621" s="21" t="s">
        <v>1472</v>
      </c>
      <c r="D621" s="19">
        <v>-3469.52</v>
      </c>
      <c r="E621" s="19">
        <v>-500</v>
      </c>
      <c r="F621" s="22">
        <v>0</v>
      </c>
    </row>
    <row r="622" spans="1:6" ht="15">
      <c r="A622" s="30" t="str">
        <f t="shared" si="9"/>
        <v>ZUSZ0031002000</v>
      </c>
      <c r="B622" s="27" t="s">
        <v>477</v>
      </c>
      <c r="C622" s="21" t="s">
        <v>1016</v>
      </c>
      <c r="D622" s="19">
        <v>7298.45</v>
      </c>
      <c r="E622" s="19">
        <v>1369</v>
      </c>
      <c r="F622" s="19">
        <v>2000</v>
      </c>
    </row>
    <row r="623" spans="1:6" ht="15">
      <c r="A623" s="30" t="str">
        <f t="shared" si="9"/>
        <v>ZUSZ/77500</v>
      </c>
      <c r="B623" s="28" t="s">
        <v>1473</v>
      </c>
      <c r="C623" s="21" t="s">
        <v>1474</v>
      </c>
      <c r="D623" s="19">
        <v>7198.45</v>
      </c>
      <c r="E623" s="19">
        <v>1369</v>
      </c>
      <c r="F623" s="19">
        <v>2000</v>
      </c>
    </row>
    <row r="624" spans="1:6" ht="15">
      <c r="A624" s="30" t="str">
        <f t="shared" si="9"/>
        <v>ZUSZ/77510</v>
      </c>
      <c r="B624" s="28" t="s">
        <v>1017</v>
      </c>
      <c r="C624" s="21" t="s">
        <v>1018</v>
      </c>
      <c r="D624" s="19">
        <v>100</v>
      </c>
      <c r="E624" s="16"/>
      <c r="F624" s="16"/>
    </row>
    <row r="625" spans="1:6" ht="15">
      <c r="A625" s="30" t="str">
        <f t="shared" si="9"/>
        <v>ZUSZ0040000000</v>
      </c>
      <c r="B625" s="25" t="s">
        <v>337</v>
      </c>
      <c r="C625" s="20" t="s">
        <v>338</v>
      </c>
      <c r="D625" s="22">
        <v>0</v>
      </c>
      <c r="E625" s="22">
        <v>0</v>
      </c>
      <c r="F625" s="22">
        <v>0</v>
      </c>
    </row>
    <row r="626" spans="1:6" ht="15">
      <c r="A626" s="30" t="str">
        <f t="shared" si="9"/>
        <v>ZUSZ0040100000</v>
      </c>
      <c r="B626" s="26" t="s">
        <v>339</v>
      </c>
      <c r="C626" s="14" t="s">
        <v>340</v>
      </c>
      <c r="D626" s="22">
        <v>0</v>
      </c>
      <c r="E626" s="22">
        <v>0</v>
      </c>
      <c r="F626" s="22">
        <v>0</v>
      </c>
    </row>
    <row r="627" spans="1:6" ht="15">
      <c r="A627" s="30" t="str">
        <f t="shared" si="9"/>
        <v>ZUSZ/9999</v>
      </c>
      <c r="B627" s="27" t="s">
        <v>1475</v>
      </c>
      <c r="C627" s="21" t="s">
        <v>1476</v>
      </c>
      <c r="D627" s="22">
        <v>0</v>
      </c>
      <c r="E627" s="22">
        <v>0</v>
      </c>
      <c r="F627" s="22">
        <v>0</v>
      </c>
    </row>
    <row r="628" spans="1:6" ht="15">
      <c r="A628" s="30" t="str">
        <f t="shared" si="9"/>
        <v>ZUSZ/90000</v>
      </c>
      <c r="B628" s="27" t="s">
        <v>1477</v>
      </c>
      <c r="C628" s="21" t="s">
        <v>1478</v>
      </c>
      <c r="D628" s="19">
        <v>-71012353.13</v>
      </c>
      <c r="E628" s="19">
        <v>-71274182.72</v>
      </c>
      <c r="F628" s="19">
        <v>-70161435.02</v>
      </c>
    </row>
    <row r="629" spans="1:6" ht="15">
      <c r="A629" s="30" t="str">
        <f t="shared" si="9"/>
        <v>ZUSZ/90900</v>
      </c>
      <c r="B629" s="27" t="s">
        <v>1479</v>
      </c>
      <c r="C629" s="21" t="s">
        <v>1480</v>
      </c>
      <c r="D629" s="22">
        <v>0</v>
      </c>
      <c r="E629" s="22">
        <v>0</v>
      </c>
      <c r="F629" s="22">
        <v>0</v>
      </c>
    </row>
    <row r="630" spans="1:6" ht="15">
      <c r="A630" s="30" t="str">
        <f t="shared" si="9"/>
        <v>ZUSZ/90910</v>
      </c>
      <c r="B630" s="27" t="s">
        <v>1481</v>
      </c>
      <c r="C630" s="21" t="s">
        <v>1482</v>
      </c>
      <c r="D630" s="19">
        <v>1857574.6</v>
      </c>
      <c r="E630" s="19">
        <v>2006352.05</v>
      </c>
      <c r="F630" s="19">
        <v>1850873.76</v>
      </c>
    </row>
    <row r="631" spans="1:6" ht="15">
      <c r="A631" s="30" t="str">
        <f t="shared" si="9"/>
        <v>ZUSZ/90920</v>
      </c>
      <c r="B631" s="27" t="s">
        <v>1483</v>
      </c>
      <c r="C631" s="21" t="s">
        <v>1484</v>
      </c>
      <c r="D631" s="19">
        <v>5743281.04</v>
      </c>
      <c r="E631" s="19">
        <v>11624459.57</v>
      </c>
      <c r="F631" s="19">
        <v>5687351.71</v>
      </c>
    </row>
    <row r="632" spans="1:6" ht="15">
      <c r="A632" s="30" t="str">
        <f t="shared" si="9"/>
        <v>ZUSZ/90930</v>
      </c>
      <c r="B632" s="27" t="s">
        <v>1485</v>
      </c>
      <c r="C632" s="21" t="s">
        <v>1486</v>
      </c>
      <c r="D632" s="19">
        <v>54075399.16</v>
      </c>
      <c r="E632" s="19">
        <v>59830036.33</v>
      </c>
      <c r="F632" s="19">
        <v>52029783.46</v>
      </c>
    </row>
    <row r="633" spans="1:6" ht="15">
      <c r="A633" s="30" t="str">
        <f t="shared" si="9"/>
        <v>ZUSZ/90940</v>
      </c>
      <c r="B633" s="27" t="s">
        <v>1487</v>
      </c>
      <c r="C633" s="21" t="s">
        <v>1488</v>
      </c>
      <c r="D633" s="19">
        <v>18913991.81</v>
      </c>
      <c r="E633" s="19">
        <v>18913991.81</v>
      </c>
      <c r="F633" s="19">
        <v>18838891.81</v>
      </c>
    </row>
    <row r="634" spans="1:6" ht="15">
      <c r="A634" s="30" t="str">
        <f t="shared" si="9"/>
        <v>ZUSZ/90999</v>
      </c>
      <c r="B634" s="27" t="s">
        <v>1489</v>
      </c>
      <c r="C634" s="21" t="s">
        <v>1490</v>
      </c>
      <c r="D634" s="19">
        <v>-50860659.89</v>
      </c>
      <c r="E634" s="19">
        <v>-62645253.04</v>
      </c>
      <c r="F634" s="19">
        <v>-48729814.02</v>
      </c>
    </row>
    <row r="635" spans="1:6" ht="15">
      <c r="A635" s="30" t="str">
        <f t="shared" si="9"/>
        <v>ZUSZ/92910</v>
      </c>
      <c r="B635" s="27" t="s">
        <v>1491</v>
      </c>
      <c r="C635" s="21" t="s">
        <v>1492</v>
      </c>
      <c r="D635" s="19">
        <v>399409.88</v>
      </c>
      <c r="E635" s="19">
        <v>113218.69</v>
      </c>
      <c r="F635" s="19">
        <v>884743.42</v>
      </c>
    </row>
    <row r="636" spans="1:6" ht="15">
      <c r="A636" s="30" t="str">
        <f t="shared" si="9"/>
        <v>ZUSZ/92920</v>
      </c>
      <c r="B636" s="27" t="s">
        <v>341</v>
      </c>
      <c r="C636" s="21" t="s">
        <v>342</v>
      </c>
      <c r="D636" s="19">
        <v>-1062394.31</v>
      </c>
      <c r="E636" s="19">
        <v>-687825.35</v>
      </c>
      <c r="F636" s="19">
        <v>-10814753.97</v>
      </c>
    </row>
    <row r="637" spans="1:6" ht="15">
      <c r="A637" s="30" t="str">
        <f t="shared" si="9"/>
        <v>ZUSZ/92940</v>
      </c>
      <c r="B637" s="27" t="s">
        <v>343</v>
      </c>
      <c r="C637" s="21" t="s">
        <v>344</v>
      </c>
      <c r="D637" s="19">
        <v>-170772849.95</v>
      </c>
      <c r="E637" s="19">
        <v>-195445186.07</v>
      </c>
      <c r="F637" s="19">
        <v>-61488420.33</v>
      </c>
    </row>
    <row r="638" spans="1:6" ht="15">
      <c r="A638" s="30" t="str">
        <f t="shared" si="9"/>
        <v>ZUSZ/92950</v>
      </c>
      <c r="B638" s="27" t="s">
        <v>1493</v>
      </c>
      <c r="C638" s="21" t="s">
        <v>1494</v>
      </c>
      <c r="D638" s="19">
        <v>-5578.43</v>
      </c>
      <c r="E638" s="19">
        <v>-5578.43</v>
      </c>
      <c r="F638" s="19">
        <v>-5578.43</v>
      </c>
    </row>
    <row r="639" spans="1:6" ht="15">
      <c r="A639" s="30" t="str">
        <f t="shared" si="9"/>
        <v>ZUSZ/92999</v>
      </c>
      <c r="B639" s="27" t="s">
        <v>672</v>
      </c>
      <c r="C639" s="21" t="s">
        <v>673</v>
      </c>
      <c r="D639" s="19">
        <v>171388912.81</v>
      </c>
      <c r="E639" s="19">
        <v>195972871.16</v>
      </c>
      <c r="F639" s="19">
        <v>71424009.31</v>
      </c>
    </row>
    <row r="640" spans="1:6" ht="15">
      <c r="A640" s="30" t="str">
        <f t="shared" si="9"/>
        <v>ZUSZ/93910</v>
      </c>
      <c r="B640" s="27" t="s">
        <v>1495</v>
      </c>
      <c r="C640" s="21" t="s">
        <v>1496</v>
      </c>
      <c r="D640" s="19">
        <v>427</v>
      </c>
      <c r="E640" s="19">
        <v>427</v>
      </c>
      <c r="F640" s="19">
        <v>427</v>
      </c>
    </row>
    <row r="641" spans="1:6" ht="15">
      <c r="A641" s="30" t="str">
        <f t="shared" si="9"/>
        <v>ZUSZ/93920</v>
      </c>
      <c r="B641" s="27" t="s">
        <v>674</v>
      </c>
      <c r="C641" s="21" t="s">
        <v>675</v>
      </c>
      <c r="D641" s="19">
        <v>40628547.38</v>
      </c>
      <c r="E641" s="19">
        <v>40736845.57</v>
      </c>
      <c r="F641" s="19">
        <v>39824993.53</v>
      </c>
    </row>
    <row r="642" spans="1:6" ht="15">
      <c r="A642" s="30" t="str">
        <f t="shared" si="9"/>
        <v>ZUSZ/93921</v>
      </c>
      <c r="B642" s="27" t="s">
        <v>1497</v>
      </c>
      <c r="C642" s="21" t="s">
        <v>1498</v>
      </c>
      <c r="D642" s="19">
        <v>1407577.47</v>
      </c>
      <c r="E642" s="19">
        <v>1561108.87</v>
      </c>
      <c r="F642" s="19">
        <v>1360213.21</v>
      </c>
    </row>
    <row r="643" spans="1:6" ht="15">
      <c r="A643" s="30" t="str">
        <f t="shared" si="9"/>
        <v>ZUSZ/93931</v>
      </c>
      <c r="B643" s="27" t="s">
        <v>1499</v>
      </c>
      <c r="C643" s="21" t="s">
        <v>1500</v>
      </c>
      <c r="D643" s="19">
        <v>5992.4</v>
      </c>
      <c r="E643" s="19">
        <v>3191.2</v>
      </c>
      <c r="F643" s="19">
        <v>9143.6</v>
      </c>
    </row>
    <row r="644" spans="1:6" ht="15">
      <c r="A644" s="30" t="str">
        <f t="shared" si="9"/>
        <v>ZUSZ/93999</v>
      </c>
      <c r="B644" s="27" t="s">
        <v>676</v>
      </c>
      <c r="C644" s="21" t="s">
        <v>677</v>
      </c>
      <c r="D644" s="19">
        <v>-707277.84</v>
      </c>
      <c r="E644" s="19">
        <v>-704476.64</v>
      </c>
      <c r="F644" s="19">
        <v>-710429.04</v>
      </c>
    </row>
    <row r="645" spans="1:6" ht="15">
      <c r="A645" s="30" t="str">
        <f t="shared" si="9"/>
        <v>ZUSZ/95099</v>
      </c>
      <c r="B645" s="27" t="s">
        <v>1501</v>
      </c>
      <c r="C645" s="21" t="s">
        <v>1502</v>
      </c>
      <c r="D645" s="22">
        <v>0</v>
      </c>
      <c r="E645" s="22">
        <v>0</v>
      </c>
      <c r="F645" s="22">
        <v>0</v>
      </c>
    </row>
    <row r="646" spans="1:6" ht="15">
      <c r="A646" s="30" t="str">
        <f t="shared" si="9"/>
        <v>ZUSZ0040300000</v>
      </c>
      <c r="B646" s="26" t="s">
        <v>345</v>
      </c>
      <c r="C646" s="14" t="s">
        <v>346</v>
      </c>
      <c r="D646" s="22">
        <v>0</v>
      </c>
      <c r="E646" s="22">
        <v>0</v>
      </c>
      <c r="F646" s="22">
        <v>0</v>
      </c>
    </row>
    <row r="647" spans="1:6" ht="15">
      <c r="A647" s="30" t="str">
        <f t="shared" si="9"/>
        <v>ZUSZ0040301000</v>
      </c>
      <c r="B647" s="27" t="s">
        <v>347</v>
      </c>
      <c r="C647" s="21" t="s">
        <v>348</v>
      </c>
      <c r="D647" s="22">
        <v>0</v>
      </c>
      <c r="E647" s="22">
        <v>0</v>
      </c>
      <c r="F647" s="22">
        <v>0</v>
      </c>
    </row>
    <row r="648" spans="1:6" ht="15">
      <c r="A648" s="30" t="str">
        <f t="shared" si="9"/>
        <v>ZUSZ/30100</v>
      </c>
      <c r="B648" s="28" t="s">
        <v>349</v>
      </c>
      <c r="C648" s="21" t="s">
        <v>348</v>
      </c>
      <c r="D648" s="22">
        <v>0</v>
      </c>
      <c r="E648" s="22">
        <v>0</v>
      </c>
      <c r="F648" s="22">
        <v>0</v>
      </c>
    </row>
    <row r="649" spans="1:6" ht="15">
      <c r="A649" s="30" t="str">
        <f t="shared" si="9"/>
        <v>ZUSZ/30110</v>
      </c>
      <c r="B649" s="28" t="s">
        <v>350</v>
      </c>
      <c r="C649" s="21" t="s">
        <v>351</v>
      </c>
      <c r="D649" s="22">
        <v>0</v>
      </c>
      <c r="E649" s="22">
        <v>0</v>
      </c>
      <c r="F649" s="22">
        <v>0</v>
      </c>
    </row>
    <row r="650" spans="1:6" ht="15">
      <c r="A650" s="30" t="str">
        <f t="shared" si="9"/>
        <v>ZUSZ/30200</v>
      </c>
      <c r="B650" s="28" t="s">
        <v>352</v>
      </c>
      <c r="C650" s="21" t="s">
        <v>353</v>
      </c>
      <c r="D650" s="22">
        <v>0</v>
      </c>
      <c r="E650" s="22">
        <v>0</v>
      </c>
      <c r="F650" s="22">
        <v>0</v>
      </c>
    </row>
    <row r="651" spans="1:6" ht="15">
      <c r="A651" s="30" t="str">
        <f t="shared" si="9"/>
        <v>ZUSZ/30400</v>
      </c>
      <c r="B651" s="28" t="s">
        <v>354</v>
      </c>
      <c r="C651" s="21" t="s">
        <v>355</v>
      </c>
      <c r="D651" s="22">
        <v>0</v>
      </c>
      <c r="E651" s="22">
        <v>0</v>
      </c>
      <c r="F651" s="22">
        <v>0</v>
      </c>
    </row>
    <row r="652" spans="1:6" ht="15">
      <c r="A652" s="30" t="str">
        <f t="shared" si="9"/>
        <v>ZUSZ/30410</v>
      </c>
      <c r="B652" s="28" t="s">
        <v>1503</v>
      </c>
      <c r="C652" s="21" t="s">
        <v>1504</v>
      </c>
      <c r="D652" s="22">
        <v>0</v>
      </c>
      <c r="E652" s="22">
        <v>0</v>
      </c>
      <c r="F652" s="22">
        <v>0</v>
      </c>
    </row>
    <row r="653" spans="1:6" ht="15">
      <c r="A653" s="30" t="str">
        <f t="shared" si="9"/>
        <v>Nieprzypisane </v>
      </c>
      <c r="B653" s="38" t="s">
        <v>356</v>
      </c>
      <c r="C653" s="37"/>
      <c r="D653" s="19">
        <v>-360930794.49</v>
      </c>
      <c r="E653" s="19">
        <v>-424341963.18</v>
      </c>
      <c r="F653" s="19">
        <v>-322675296.89</v>
      </c>
    </row>
    <row r="654" ht="15">
      <c r="A654" s="30">
        <f t="shared" si="9"/>
      </c>
    </row>
    <row r="655" ht="15">
      <c r="A655" s="30">
        <f t="shared" si="9"/>
      </c>
    </row>
    <row r="656" ht="15">
      <c r="A656" s="30">
        <f t="shared" si="9"/>
      </c>
    </row>
    <row r="657" ht="15">
      <c r="A657" s="30">
        <f t="shared" si="9"/>
      </c>
    </row>
    <row r="658" ht="15">
      <c r="A658" s="30">
        <f t="shared" si="9"/>
      </c>
    </row>
    <row r="659" ht="15">
      <c r="A659" s="30">
        <f t="shared" si="9"/>
      </c>
    </row>
    <row r="660" ht="15">
      <c r="A660" s="30">
        <f t="shared" si="9"/>
      </c>
    </row>
    <row r="661" ht="15">
      <c r="A661" s="30">
        <f t="shared" si="9"/>
      </c>
    </row>
    <row r="662" ht="15">
      <c r="A662" s="30">
        <f t="shared" si="9"/>
      </c>
    </row>
    <row r="663" ht="15">
      <c r="A663" s="30">
        <f t="shared" si="9"/>
      </c>
    </row>
    <row r="664" ht="15">
      <c r="A664" s="30">
        <f t="shared" si="9"/>
      </c>
    </row>
    <row r="665" ht="15">
      <c r="A665" s="30">
        <f t="shared" si="9"/>
      </c>
    </row>
    <row r="666" ht="15">
      <c r="A666" s="30">
        <f t="shared" si="9"/>
      </c>
    </row>
    <row r="667" ht="15">
      <c r="A667" s="30">
        <f t="shared" si="9"/>
      </c>
    </row>
    <row r="668" ht="15">
      <c r="A668" s="30">
        <f t="shared" si="9"/>
      </c>
    </row>
    <row r="669" ht="15">
      <c r="A669" s="30">
        <f t="shared" si="9"/>
      </c>
    </row>
    <row r="670" ht="15">
      <c r="A670" s="30">
        <f t="shared" si="9"/>
      </c>
    </row>
    <row r="671" ht="15">
      <c r="A671" s="30">
        <f t="shared" si="9"/>
      </c>
    </row>
    <row r="672" ht="15">
      <c r="A672" s="30">
        <f t="shared" si="9"/>
      </c>
    </row>
    <row r="673" ht="15">
      <c r="A673" s="30">
        <f t="shared" si="9"/>
      </c>
    </row>
    <row r="674" ht="15">
      <c r="A674" s="30">
        <f aca="true" t="shared" si="10" ref="A674:A737">LEFT(B674,14)</f>
      </c>
    </row>
    <row r="675" ht="15">
      <c r="A675" s="30">
        <f t="shared" si="10"/>
      </c>
    </row>
    <row r="676" ht="15">
      <c r="A676" s="30">
        <f t="shared" si="10"/>
      </c>
    </row>
    <row r="677" ht="15">
      <c r="A677" s="30">
        <f t="shared" si="10"/>
      </c>
    </row>
    <row r="678" ht="15">
      <c r="A678" s="30">
        <f t="shared" si="10"/>
      </c>
    </row>
    <row r="679" ht="15">
      <c r="A679" s="30">
        <f t="shared" si="10"/>
      </c>
    </row>
    <row r="680" ht="15">
      <c r="A680" s="30">
        <f t="shared" si="10"/>
      </c>
    </row>
    <row r="681" ht="15">
      <c r="A681" s="30">
        <f t="shared" si="10"/>
      </c>
    </row>
    <row r="682" ht="15">
      <c r="A682" s="30">
        <f t="shared" si="10"/>
      </c>
    </row>
    <row r="683" ht="15">
      <c r="A683" s="30">
        <f t="shared" si="10"/>
      </c>
    </row>
    <row r="684" ht="15">
      <c r="A684" s="30">
        <f t="shared" si="10"/>
      </c>
    </row>
    <row r="685" ht="15">
      <c r="A685" s="30">
        <f t="shared" si="10"/>
      </c>
    </row>
    <row r="686" ht="15">
      <c r="A686" s="30">
        <f t="shared" si="10"/>
      </c>
    </row>
    <row r="687" ht="15">
      <c r="A687" s="30">
        <f t="shared" si="10"/>
      </c>
    </row>
    <row r="688" ht="15">
      <c r="A688" s="30">
        <f t="shared" si="10"/>
      </c>
    </row>
    <row r="689" ht="15">
      <c r="A689" s="30">
        <f t="shared" si="10"/>
      </c>
    </row>
    <row r="690" ht="15">
      <c r="A690" s="30">
        <f t="shared" si="10"/>
      </c>
    </row>
    <row r="691" ht="15">
      <c r="A691" s="30">
        <f t="shared" si="10"/>
      </c>
    </row>
    <row r="692" ht="15">
      <c r="A692" s="30">
        <f t="shared" si="10"/>
      </c>
    </row>
    <row r="693" ht="15">
      <c r="A693" s="30">
        <f t="shared" si="10"/>
      </c>
    </row>
    <row r="694" ht="15">
      <c r="A694" s="30">
        <f t="shared" si="10"/>
      </c>
    </row>
    <row r="695" ht="15">
      <c r="A695" s="30">
        <f t="shared" si="10"/>
      </c>
    </row>
    <row r="696" ht="15">
      <c r="A696" s="30">
        <f t="shared" si="10"/>
      </c>
    </row>
    <row r="697" ht="15">
      <c r="A697" s="30">
        <f t="shared" si="10"/>
      </c>
    </row>
    <row r="698" ht="15">
      <c r="A698" s="30">
        <f t="shared" si="10"/>
      </c>
    </row>
    <row r="699" ht="15">
      <c r="A699" s="30">
        <f t="shared" si="10"/>
      </c>
    </row>
    <row r="700" ht="15">
      <c r="A700" s="30">
        <f t="shared" si="10"/>
      </c>
    </row>
    <row r="701" ht="15">
      <c r="A701" s="30">
        <f t="shared" si="10"/>
      </c>
    </row>
    <row r="702" ht="15">
      <c r="A702" s="30">
        <f t="shared" si="10"/>
      </c>
    </row>
    <row r="703" ht="15">
      <c r="A703" s="30">
        <f t="shared" si="10"/>
      </c>
    </row>
    <row r="704" ht="15">
      <c r="A704" s="30">
        <f t="shared" si="10"/>
      </c>
    </row>
    <row r="705" ht="15">
      <c r="A705" s="30">
        <f t="shared" si="10"/>
      </c>
    </row>
    <row r="706" ht="15">
      <c r="A706" s="30">
        <f t="shared" si="10"/>
      </c>
    </row>
    <row r="707" ht="15">
      <c r="A707" s="30">
        <f t="shared" si="10"/>
      </c>
    </row>
    <row r="708" ht="15">
      <c r="A708" s="30">
        <f t="shared" si="10"/>
      </c>
    </row>
    <row r="709" ht="15">
      <c r="A709" s="30">
        <f t="shared" si="10"/>
      </c>
    </row>
    <row r="710" ht="15">
      <c r="A710" s="30">
        <f t="shared" si="10"/>
      </c>
    </row>
    <row r="711" ht="15">
      <c r="A711" s="30">
        <f t="shared" si="10"/>
      </c>
    </row>
    <row r="712" ht="15">
      <c r="A712" s="30">
        <f t="shared" si="10"/>
      </c>
    </row>
    <row r="713" ht="15">
      <c r="A713" s="30">
        <f t="shared" si="10"/>
      </c>
    </row>
    <row r="714" ht="15">
      <c r="A714" s="30">
        <f t="shared" si="10"/>
      </c>
    </row>
    <row r="715" ht="15">
      <c r="A715" s="30">
        <f t="shared" si="10"/>
      </c>
    </row>
    <row r="716" ht="15">
      <c r="A716" s="30">
        <f t="shared" si="10"/>
      </c>
    </row>
    <row r="717" ht="15">
      <c r="A717" s="30">
        <f t="shared" si="10"/>
      </c>
    </row>
    <row r="718" ht="15">
      <c r="A718" s="30">
        <f t="shared" si="10"/>
      </c>
    </row>
    <row r="719" ht="15">
      <c r="A719" s="30">
        <f t="shared" si="10"/>
      </c>
    </row>
    <row r="720" ht="15">
      <c r="A720" s="30">
        <f t="shared" si="10"/>
      </c>
    </row>
    <row r="721" ht="15">
      <c r="A721" s="30">
        <f t="shared" si="10"/>
      </c>
    </row>
    <row r="722" ht="15">
      <c r="A722" s="30">
        <f t="shared" si="10"/>
      </c>
    </row>
    <row r="723" ht="15">
      <c r="A723" s="30">
        <f t="shared" si="10"/>
      </c>
    </row>
    <row r="724" ht="15">
      <c r="A724" s="30">
        <f t="shared" si="10"/>
      </c>
    </row>
    <row r="725" ht="15">
      <c r="A725" s="30">
        <f t="shared" si="10"/>
      </c>
    </row>
    <row r="726" ht="15">
      <c r="A726" s="30">
        <f t="shared" si="10"/>
      </c>
    </row>
    <row r="727" ht="15">
      <c r="A727" s="30">
        <f t="shared" si="10"/>
      </c>
    </row>
    <row r="728" ht="15">
      <c r="A728" s="30">
        <f t="shared" si="10"/>
      </c>
    </row>
    <row r="729" ht="15">
      <c r="A729" s="30">
        <f t="shared" si="10"/>
      </c>
    </row>
    <row r="730" ht="15">
      <c r="A730" s="30">
        <f t="shared" si="10"/>
      </c>
    </row>
    <row r="731" ht="15">
      <c r="A731" s="30">
        <f t="shared" si="10"/>
      </c>
    </row>
    <row r="732" ht="15">
      <c r="A732" s="30">
        <f t="shared" si="10"/>
      </c>
    </row>
    <row r="733" ht="15">
      <c r="A733" s="30">
        <f t="shared" si="10"/>
      </c>
    </row>
    <row r="734" ht="15">
      <c r="A734" s="30">
        <f t="shared" si="10"/>
      </c>
    </row>
    <row r="735" ht="15">
      <c r="A735" s="30">
        <f t="shared" si="10"/>
      </c>
    </row>
    <row r="736" ht="15">
      <c r="A736" s="30">
        <f t="shared" si="10"/>
      </c>
    </row>
    <row r="737" ht="15">
      <c r="A737" s="30">
        <f t="shared" si="10"/>
      </c>
    </row>
    <row r="738" ht="15">
      <c r="A738" s="30">
        <f aca="true" t="shared" si="11" ref="A738:A801">LEFT(B738,14)</f>
      </c>
    </row>
    <row r="739" ht="15">
      <c r="A739" s="30">
        <f t="shared" si="11"/>
      </c>
    </row>
    <row r="740" ht="15">
      <c r="A740" s="30">
        <f t="shared" si="11"/>
      </c>
    </row>
    <row r="741" ht="15">
      <c r="A741" s="30">
        <f t="shared" si="11"/>
      </c>
    </row>
    <row r="742" ht="15">
      <c r="A742" s="30">
        <f t="shared" si="11"/>
      </c>
    </row>
    <row r="743" ht="15">
      <c r="A743" s="30">
        <f t="shared" si="11"/>
      </c>
    </row>
    <row r="744" ht="15">
      <c r="A744" s="30">
        <f t="shared" si="11"/>
      </c>
    </row>
    <row r="745" ht="15">
      <c r="A745" s="30">
        <f t="shared" si="11"/>
      </c>
    </row>
    <row r="746" ht="15">
      <c r="A746" s="30">
        <f t="shared" si="11"/>
      </c>
    </row>
    <row r="747" ht="15">
      <c r="A747" s="30">
        <f t="shared" si="11"/>
      </c>
    </row>
    <row r="748" ht="15">
      <c r="A748" s="30">
        <f t="shared" si="11"/>
      </c>
    </row>
    <row r="749" ht="15">
      <c r="A749" s="30">
        <f t="shared" si="11"/>
      </c>
    </row>
    <row r="750" ht="15">
      <c r="A750" s="30">
        <f t="shared" si="11"/>
      </c>
    </row>
    <row r="751" ht="15">
      <c r="A751" s="30">
        <f t="shared" si="11"/>
      </c>
    </row>
    <row r="752" ht="15">
      <c r="A752" s="30">
        <f t="shared" si="11"/>
      </c>
    </row>
    <row r="753" ht="15">
      <c r="A753" s="30">
        <f t="shared" si="11"/>
      </c>
    </row>
    <row r="754" ht="15">
      <c r="A754" s="30">
        <f t="shared" si="11"/>
      </c>
    </row>
    <row r="755" ht="15">
      <c r="A755" s="30">
        <f t="shared" si="11"/>
      </c>
    </row>
    <row r="756" ht="15">
      <c r="A756" s="30">
        <f t="shared" si="11"/>
      </c>
    </row>
    <row r="757" ht="15">
      <c r="A757" s="30">
        <f t="shared" si="11"/>
      </c>
    </row>
    <row r="758" ht="15">
      <c r="A758" s="30">
        <f t="shared" si="11"/>
      </c>
    </row>
    <row r="759" ht="15">
      <c r="A759" s="30">
        <f t="shared" si="11"/>
      </c>
    </row>
    <row r="760" ht="15">
      <c r="A760" s="30">
        <f t="shared" si="11"/>
      </c>
    </row>
    <row r="761" ht="15">
      <c r="A761" s="30">
        <f t="shared" si="11"/>
      </c>
    </row>
    <row r="762" ht="15">
      <c r="A762" s="30">
        <f t="shared" si="11"/>
      </c>
    </row>
    <row r="763" ht="15">
      <c r="A763" s="30">
        <f t="shared" si="11"/>
      </c>
    </row>
    <row r="764" ht="15">
      <c r="A764" s="30">
        <f t="shared" si="11"/>
      </c>
    </row>
    <row r="765" ht="15">
      <c r="A765" s="30">
        <f t="shared" si="11"/>
      </c>
    </row>
    <row r="766" ht="15">
      <c r="A766" s="30">
        <f t="shared" si="11"/>
      </c>
    </row>
    <row r="767" ht="15">
      <c r="A767" s="30">
        <f t="shared" si="11"/>
      </c>
    </row>
    <row r="768" ht="15">
      <c r="A768" s="30">
        <f t="shared" si="11"/>
      </c>
    </row>
    <row r="769" ht="15">
      <c r="A769" s="30">
        <f t="shared" si="11"/>
      </c>
    </row>
    <row r="770" ht="15">
      <c r="A770" s="30">
        <f t="shared" si="11"/>
      </c>
    </row>
    <row r="771" ht="15">
      <c r="A771" s="30">
        <f t="shared" si="11"/>
      </c>
    </row>
    <row r="772" ht="15">
      <c r="A772" s="30">
        <f t="shared" si="11"/>
      </c>
    </row>
    <row r="773" ht="15">
      <c r="A773" s="30">
        <f t="shared" si="11"/>
      </c>
    </row>
    <row r="774" ht="15">
      <c r="A774" s="30">
        <f t="shared" si="11"/>
      </c>
    </row>
    <row r="775" ht="15">
      <c r="A775" s="30">
        <f t="shared" si="11"/>
      </c>
    </row>
    <row r="776" ht="15">
      <c r="A776" s="30">
        <f t="shared" si="11"/>
      </c>
    </row>
    <row r="777" ht="15">
      <c r="A777" s="30">
        <f t="shared" si="11"/>
      </c>
    </row>
    <row r="778" ht="15">
      <c r="A778" s="30">
        <f t="shared" si="11"/>
      </c>
    </row>
    <row r="779" ht="15">
      <c r="A779" s="30">
        <f t="shared" si="11"/>
      </c>
    </row>
    <row r="780" ht="15">
      <c r="A780" s="30">
        <f t="shared" si="11"/>
      </c>
    </row>
    <row r="781" ht="15">
      <c r="A781" s="30">
        <f t="shared" si="11"/>
      </c>
    </row>
    <row r="782" ht="15">
      <c r="A782" s="30">
        <f t="shared" si="11"/>
      </c>
    </row>
    <row r="783" ht="15">
      <c r="A783" s="30">
        <f t="shared" si="11"/>
      </c>
    </row>
    <row r="784" ht="15">
      <c r="A784" s="30">
        <f t="shared" si="11"/>
      </c>
    </row>
    <row r="785" ht="15">
      <c r="A785" s="30">
        <f t="shared" si="11"/>
      </c>
    </row>
    <row r="786" ht="15">
      <c r="A786" s="30">
        <f t="shared" si="11"/>
      </c>
    </row>
    <row r="787" ht="15">
      <c r="A787" s="30">
        <f t="shared" si="11"/>
      </c>
    </row>
    <row r="788" ht="15">
      <c r="A788" s="30">
        <f t="shared" si="11"/>
      </c>
    </row>
    <row r="789" ht="15">
      <c r="A789" s="30">
        <f t="shared" si="11"/>
      </c>
    </row>
    <row r="790" ht="15">
      <c r="A790" s="30">
        <f t="shared" si="11"/>
      </c>
    </row>
    <row r="791" ht="15">
      <c r="A791" s="30">
        <f t="shared" si="11"/>
      </c>
    </row>
    <row r="792" ht="15">
      <c r="A792" s="30">
        <f t="shared" si="11"/>
      </c>
    </row>
    <row r="793" ht="15">
      <c r="A793" s="30">
        <f t="shared" si="11"/>
      </c>
    </row>
    <row r="794" ht="15">
      <c r="A794" s="30">
        <f t="shared" si="11"/>
      </c>
    </row>
    <row r="795" ht="15">
      <c r="A795" s="30">
        <f t="shared" si="11"/>
      </c>
    </row>
    <row r="796" ht="15">
      <c r="A796" s="30">
        <f t="shared" si="11"/>
      </c>
    </row>
    <row r="797" ht="15">
      <c r="A797" s="30">
        <f t="shared" si="11"/>
      </c>
    </row>
    <row r="798" ht="15">
      <c r="A798" s="30">
        <f t="shared" si="11"/>
      </c>
    </row>
    <row r="799" ht="15">
      <c r="A799" s="30">
        <f t="shared" si="11"/>
      </c>
    </row>
    <row r="800" ht="15">
      <c r="A800" s="30">
        <f t="shared" si="11"/>
      </c>
    </row>
    <row r="801" ht="15">
      <c r="A801" s="30">
        <f t="shared" si="11"/>
      </c>
    </row>
    <row r="802" ht="15">
      <c r="A802" s="30">
        <f aca="true" t="shared" si="12" ref="A802:A865">LEFT(B802,14)</f>
      </c>
    </row>
    <row r="803" ht="15">
      <c r="A803" s="30">
        <f t="shared" si="12"/>
      </c>
    </row>
    <row r="804" ht="15">
      <c r="A804" s="30">
        <f t="shared" si="12"/>
      </c>
    </row>
    <row r="805" ht="15">
      <c r="A805" s="30">
        <f t="shared" si="12"/>
      </c>
    </row>
    <row r="806" ht="15">
      <c r="A806" s="30">
        <f t="shared" si="12"/>
      </c>
    </row>
    <row r="807" ht="15">
      <c r="A807" s="30">
        <f t="shared" si="12"/>
      </c>
    </row>
    <row r="808" ht="15">
      <c r="A808" s="30">
        <f t="shared" si="12"/>
      </c>
    </row>
    <row r="809" ht="15">
      <c r="A809" s="30">
        <f t="shared" si="12"/>
      </c>
    </row>
    <row r="810" ht="15">
      <c r="A810" s="30">
        <f t="shared" si="12"/>
      </c>
    </row>
    <row r="811" ht="15">
      <c r="A811" s="30">
        <f t="shared" si="12"/>
      </c>
    </row>
    <row r="812" ht="15">
      <c r="A812" s="30">
        <f t="shared" si="12"/>
      </c>
    </row>
    <row r="813" ht="15">
      <c r="A813" s="30">
        <f t="shared" si="12"/>
      </c>
    </row>
    <row r="814" ht="15">
      <c r="A814" s="30">
        <f t="shared" si="12"/>
      </c>
    </row>
    <row r="815" ht="15">
      <c r="A815" s="30">
        <f t="shared" si="12"/>
      </c>
    </row>
    <row r="816" ht="15">
      <c r="A816" s="30">
        <f t="shared" si="12"/>
      </c>
    </row>
    <row r="817" ht="15">
      <c r="A817" s="30">
        <f t="shared" si="12"/>
      </c>
    </row>
    <row r="818" ht="15">
      <c r="A818" s="30">
        <f t="shared" si="12"/>
      </c>
    </row>
    <row r="819" ht="15">
      <c r="A819" s="30">
        <f t="shared" si="12"/>
      </c>
    </row>
    <row r="820" ht="15">
      <c r="A820" s="30">
        <f t="shared" si="12"/>
      </c>
    </row>
    <row r="821" ht="15">
      <c r="A821" s="30">
        <f t="shared" si="12"/>
      </c>
    </row>
    <row r="822" ht="15">
      <c r="A822" s="30">
        <f t="shared" si="12"/>
      </c>
    </row>
    <row r="823" ht="15">
      <c r="A823" s="30">
        <f t="shared" si="12"/>
      </c>
    </row>
    <row r="824" ht="15">
      <c r="A824" s="30">
        <f t="shared" si="12"/>
      </c>
    </row>
    <row r="825" ht="15">
      <c r="A825" s="30">
        <f t="shared" si="12"/>
      </c>
    </row>
    <row r="826" ht="15">
      <c r="A826" s="30">
        <f t="shared" si="12"/>
      </c>
    </row>
    <row r="827" ht="15">
      <c r="A827" s="30">
        <f t="shared" si="12"/>
      </c>
    </row>
    <row r="828" ht="15">
      <c r="A828" s="30">
        <f t="shared" si="12"/>
      </c>
    </row>
    <row r="829" ht="15">
      <c r="A829" s="30">
        <f t="shared" si="12"/>
      </c>
    </row>
    <row r="830" ht="15">
      <c r="A830" s="30">
        <f t="shared" si="12"/>
      </c>
    </row>
    <row r="831" ht="15">
      <c r="A831" s="30">
        <f t="shared" si="12"/>
      </c>
    </row>
    <row r="832" ht="15">
      <c r="A832" s="30">
        <f t="shared" si="12"/>
      </c>
    </row>
    <row r="833" ht="15">
      <c r="A833" s="30">
        <f t="shared" si="12"/>
      </c>
    </row>
    <row r="834" ht="15">
      <c r="A834" s="30">
        <f t="shared" si="12"/>
      </c>
    </row>
    <row r="835" ht="15">
      <c r="A835" s="30">
        <f t="shared" si="12"/>
      </c>
    </row>
    <row r="836" ht="15">
      <c r="A836" s="30">
        <f t="shared" si="12"/>
      </c>
    </row>
    <row r="837" ht="15">
      <c r="A837" s="30">
        <f t="shared" si="12"/>
      </c>
    </row>
    <row r="838" ht="15">
      <c r="A838" s="30">
        <f t="shared" si="12"/>
      </c>
    </row>
    <row r="839" ht="15">
      <c r="A839" s="30">
        <f t="shared" si="12"/>
      </c>
    </row>
    <row r="840" ht="15">
      <c r="A840" s="30">
        <f t="shared" si="12"/>
      </c>
    </row>
    <row r="841" ht="15">
      <c r="A841" s="30">
        <f t="shared" si="12"/>
      </c>
    </row>
    <row r="842" ht="15">
      <c r="A842" s="30">
        <f t="shared" si="12"/>
      </c>
    </row>
    <row r="843" ht="15">
      <c r="A843" s="30">
        <f t="shared" si="12"/>
      </c>
    </row>
    <row r="844" ht="15">
      <c r="A844" s="30">
        <f t="shared" si="12"/>
      </c>
    </row>
    <row r="845" ht="15">
      <c r="A845" s="30">
        <f t="shared" si="12"/>
      </c>
    </row>
    <row r="846" ht="15">
      <c r="A846" s="30">
        <f t="shared" si="12"/>
      </c>
    </row>
    <row r="847" ht="15">
      <c r="A847" s="30">
        <f t="shared" si="12"/>
      </c>
    </row>
    <row r="848" ht="15">
      <c r="A848" s="30">
        <f t="shared" si="12"/>
      </c>
    </row>
    <row r="849" ht="15">
      <c r="A849" s="30">
        <f t="shared" si="12"/>
      </c>
    </row>
    <row r="850" ht="15">
      <c r="A850" s="30">
        <f t="shared" si="12"/>
      </c>
    </row>
    <row r="851" ht="15">
      <c r="A851" s="30">
        <f t="shared" si="12"/>
      </c>
    </row>
    <row r="852" ht="15">
      <c r="A852" s="30">
        <f t="shared" si="12"/>
      </c>
    </row>
    <row r="853" ht="15">
      <c r="A853" s="30">
        <f t="shared" si="12"/>
      </c>
    </row>
    <row r="854" ht="15">
      <c r="A854" s="30">
        <f t="shared" si="12"/>
      </c>
    </row>
    <row r="855" ht="15">
      <c r="A855" s="30">
        <f t="shared" si="12"/>
      </c>
    </row>
    <row r="856" ht="15">
      <c r="A856" s="30">
        <f t="shared" si="12"/>
      </c>
    </row>
    <row r="857" ht="15">
      <c r="A857" s="30">
        <f t="shared" si="12"/>
      </c>
    </row>
    <row r="858" ht="15">
      <c r="A858" s="30">
        <f t="shared" si="12"/>
      </c>
    </row>
    <row r="859" ht="15">
      <c r="A859" s="30">
        <f t="shared" si="12"/>
      </c>
    </row>
    <row r="860" ht="15">
      <c r="A860" s="30">
        <f t="shared" si="12"/>
      </c>
    </row>
    <row r="861" ht="15">
      <c r="A861" s="30">
        <f t="shared" si="12"/>
      </c>
    </row>
    <row r="862" ht="15">
      <c r="A862" s="30">
        <f t="shared" si="12"/>
      </c>
    </row>
    <row r="863" ht="15">
      <c r="A863" s="30">
        <f t="shared" si="12"/>
      </c>
    </row>
    <row r="864" ht="15">
      <c r="A864" s="30">
        <f t="shared" si="12"/>
      </c>
    </row>
    <row r="865" ht="15">
      <c r="A865" s="30">
        <f t="shared" si="12"/>
      </c>
    </row>
    <row r="866" ht="15">
      <c r="A866" s="30">
        <f aca="true" t="shared" si="13" ref="A866:A929">LEFT(B866,14)</f>
      </c>
    </row>
    <row r="867" ht="15">
      <c r="A867" s="30">
        <f t="shared" si="13"/>
      </c>
    </row>
    <row r="868" ht="15">
      <c r="A868" s="30">
        <f t="shared" si="13"/>
      </c>
    </row>
    <row r="869" ht="15">
      <c r="A869" s="30">
        <f t="shared" si="13"/>
      </c>
    </row>
    <row r="870" ht="15">
      <c r="A870" s="30">
        <f t="shared" si="13"/>
      </c>
    </row>
    <row r="871" ht="15">
      <c r="A871" s="30">
        <f t="shared" si="13"/>
      </c>
    </row>
    <row r="872" ht="15">
      <c r="A872" s="30">
        <f t="shared" si="13"/>
      </c>
    </row>
    <row r="873" ht="15">
      <c r="A873" s="30">
        <f t="shared" si="13"/>
      </c>
    </row>
    <row r="874" ht="15">
      <c r="A874" s="30">
        <f t="shared" si="13"/>
      </c>
    </row>
    <row r="875" ht="15">
      <c r="A875" s="30">
        <f t="shared" si="13"/>
      </c>
    </row>
    <row r="876" ht="15">
      <c r="A876" s="30">
        <f t="shared" si="13"/>
      </c>
    </row>
    <row r="877" ht="15">
      <c r="A877" s="30">
        <f t="shared" si="13"/>
      </c>
    </row>
    <row r="878" ht="15">
      <c r="A878" s="30">
        <f t="shared" si="13"/>
      </c>
    </row>
    <row r="879" ht="15">
      <c r="A879" s="30">
        <f t="shared" si="13"/>
      </c>
    </row>
    <row r="880" ht="15">
      <c r="A880" s="30">
        <f t="shared" si="13"/>
      </c>
    </row>
    <row r="881" ht="15">
      <c r="A881" s="30">
        <f t="shared" si="13"/>
      </c>
    </row>
    <row r="882" ht="15">
      <c r="A882" s="30">
        <f t="shared" si="13"/>
      </c>
    </row>
    <row r="883" ht="15">
      <c r="A883" s="30">
        <f t="shared" si="13"/>
      </c>
    </row>
    <row r="884" ht="15">
      <c r="A884" s="30">
        <f t="shared" si="13"/>
      </c>
    </row>
    <row r="885" ht="15">
      <c r="A885" s="30">
        <f t="shared" si="13"/>
      </c>
    </row>
    <row r="886" ht="15">
      <c r="A886" s="30">
        <f t="shared" si="13"/>
      </c>
    </row>
    <row r="887" ht="15">
      <c r="A887" s="30">
        <f t="shared" si="13"/>
      </c>
    </row>
    <row r="888" ht="15">
      <c r="A888" s="30">
        <f t="shared" si="13"/>
      </c>
    </row>
    <row r="889" ht="15">
      <c r="A889" s="30">
        <f t="shared" si="13"/>
      </c>
    </row>
    <row r="890" ht="15">
      <c r="A890" s="30">
        <f t="shared" si="13"/>
      </c>
    </row>
    <row r="891" ht="15">
      <c r="A891" s="30">
        <f t="shared" si="13"/>
      </c>
    </row>
    <row r="892" ht="15">
      <c r="A892" s="30">
        <f t="shared" si="13"/>
      </c>
    </row>
    <row r="893" ht="15">
      <c r="A893" s="30">
        <f t="shared" si="13"/>
      </c>
    </row>
    <row r="894" ht="15">
      <c r="A894" s="30">
        <f t="shared" si="13"/>
      </c>
    </row>
    <row r="895" ht="15">
      <c r="A895" s="30">
        <f t="shared" si="13"/>
      </c>
    </row>
    <row r="896" ht="15">
      <c r="A896" s="30">
        <f t="shared" si="13"/>
      </c>
    </row>
    <row r="897" ht="15">
      <c r="A897" s="30">
        <f t="shared" si="13"/>
      </c>
    </row>
    <row r="898" ht="15">
      <c r="A898" s="30">
        <f t="shared" si="13"/>
      </c>
    </row>
    <row r="899" ht="15">
      <c r="A899" s="30">
        <f t="shared" si="13"/>
      </c>
    </row>
    <row r="900" ht="15">
      <c r="A900" s="30">
        <f t="shared" si="13"/>
      </c>
    </row>
    <row r="901" ht="15">
      <c r="A901" s="30">
        <f t="shared" si="13"/>
      </c>
    </row>
    <row r="902" ht="15">
      <c r="A902" s="30">
        <f t="shared" si="13"/>
      </c>
    </row>
    <row r="903" ht="15">
      <c r="A903" s="30">
        <f t="shared" si="13"/>
      </c>
    </row>
    <row r="904" ht="15">
      <c r="A904" s="30">
        <f t="shared" si="13"/>
      </c>
    </row>
    <row r="905" ht="15">
      <c r="A905" s="30">
        <f t="shared" si="13"/>
      </c>
    </row>
    <row r="906" ht="15">
      <c r="A906" s="30">
        <f t="shared" si="13"/>
      </c>
    </row>
    <row r="907" ht="15">
      <c r="A907" s="30">
        <f t="shared" si="13"/>
      </c>
    </row>
    <row r="908" ht="15">
      <c r="A908" s="30">
        <f t="shared" si="13"/>
      </c>
    </row>
    <row r="909" ht="15">
      <c r="A909" s="30">
        <f t="shared" si="13"/>
      </c>
    </row>
    <row r="910" ht="15">
      <c r="A910" s="30">
        <f t="shared" si="13"/>
      </c>
    </row>
    <row r="911" ht="15">
      <c r="A911" s="30">
        <f t="shared" si="13"/>
      </c>
    </row>
    <row r="912" ht="15">
      <c r="A912" s="30">
        <f t="shared" si="13"/>
      </c>
    </row>
    <row r="913" ht="15">
      <c r="A913" s="30">
        <f t="shared" si="13"/>
      </c>
    </row>
    <row r="914" ht="15">
      <c r="A914" s="30">
        <f t="shared" si="13"/>
      </c>
    </row>
    <row r="915" ht="15">
      <c r="A915" s="30">
        <f t="shared" si="13"/>
      </c>
    </row>
    <row r="916" ht="15">
      <c r="A916" s="30">
        <f t="shared" si="13"/>
      </c>
    </row>
    <row r="917" ht="15">
      <c r="A917" s="30">
        <f t="shared" si="13"/>
      </c>
    </row>
    <row r="918" ht="15">
      <c r="A918" s="30">
        <f t="shared" si="13"/>
      </c>
    </row>
    <row r="919" ht="15">
      <c r="A919" s="30">
        <f t="shared" si="13"/>
      </c>
    </row>
    <row r="920" ht="15">
      <c r="A920" s="30">
        <f t="shared" si="13"/>
      </c>
    </row>
    <row r="921" ht="15">
      <c r="A921" s="30">
        <f t="shared" si="13"/>
      </c>
    </row>
    <row r="922" ht="15">
      <c r="A922" s="30">
        <f t="shared" si="13"/>
      </c>
    </row>
    <row r="923" ht="15">
      <c r="A923" s="30">
        <f t="shared" si="13"/>
      </c>
    </row>
    <row r="924" ht="15">
      <c r="A924" s="30">
        <f t="shared" si="13"/>
      </c>
    </row>
    <row r="925" ht="15">
      <c r="A925" s="30">
        <f t="shared" si="13"/>
      </c>
    </row>
    <row r="926" ht="15">
      <c r="A926" s="30">
        <f t="shared" si="13"/>
      </c>
    </row>
    <row r="927" ht="15">
      <c r="A927" s="30">
        <f t="shared" si="13"/>
      </c>
    </row>
    <row r="928" ht="15">
      <c r="A928" s="30">
        <f t="shared" si="13"/>
      </c>
    </row>
    <row r="929" ht="15">
      <c r="A929" s="30">
        <f t="shared" si="13"/>
      </c>
    </row>
    <row r="930" ht="15">
      <c r="A930" s="30">
        <f aca="true" t="shared" si="14" ref="A930:A993">LEFT(B930,14)</f>
      </c>
    </row>
    <row r="931" ht="15">
      <c r="A931" s="30">
        <f t="shared" si="14"/>
      </c>
    </row>
    <row r="932" ht="15">
      <c r="A932" s="30">
        <f t="shared" si="14"/>
      </c>
    </row>
    <row r="933" ht="15">
      <c r="A933" s="30">
        <f t="shared" si="14"/>
      </c>
    </row>
    <row r="934" ht="15">
      <c r="A934" s="30">
        <f t="shared" si="14"/>
      </c>
    </row>
    <row r="935" ht="15">
      <c r="A935" s="30">
        <f t="shared" si="14"/>
      </c>
    </row>
    <row r="936" ht="15">
      <c r="A936" s="30">
        <f t="shared" si="14"/>
      </c>
    </row>
    <row r="937" ht="15">
      <c r="A937" s="30">
        <f t="shared" si="14"/>
      </c>
    </row>
    <row r="938" ht="15">
      <c r="A938" s="30">
        <f t="shared" si="14"/>
      </c>
    </row>
    <row r="939" ht="15">
      <c r="A939" s="30">
        <f t="shared" si="14"/>
      </c>
    </row>
    <row r="940" ht="15">
      <c r="A940" s="30">
        <f t="shared" si="14"/>
      </c>
    </row>
    <row r="941" ht="15">
      <c r="A941" s="30">
        <f t="shared" si="14"/>
      </c>
    </row>
    <row r="942" ht="15">
      <c r="A942" s="30">
        <f t="shared" si="14"/>
      </c>
    </row>
    <row r="943" ht="15">
      <c r="A943" s="30">
        <f t="shared" si="14"/>
      </c>
    </row>
    <row r="944" ht="15">
      <c r="A944" s="30">
        <f t="shared" si="14"/>
      </c>
    </row>
    <row r="945" ht="15">
      <c r="A945" s="30">
        <f t="shared" si="14"/>
      </c>
    </row>
    <row r="946" ht="15">
      <c r="A946" s="30">
        <f t="shared" si="14"/>
      </c>
    </row>
    <row r="947" ht="15">
      <c r="A947" s="30">
        <f t="shared" si="14"/>
      </c>
    </row>
    <row r="948" ht="15">
      <c r="A948" s="30">
        <f t="shared" si="14"/>
      </c>
    </row>
    <row r="949" ht="15">
      <c r="A949" s="30">
        <f t="shared" si="14"/>
      </c>
    </row>
    <row r="950" ht="15">
      <c r="A950" s="30">
        <f t="shared" si="14"/>
      </c>
    </row>
    <row r="951" ht="15">
      <c r="A951" s="30">
        <f t="shared" si="14"/>
      </c>
    </row>
    <row r="952" ht="15">
      <c r="A952" s="30">
        <f t="shared" si="14"/>
      </c>
    </row>
    <row r="953" ht="15">
      <c r="A953" s="30">
        <f t="shared" si="14"/>
      </c>
    </row>
    <row r="954" ht="15">
      <c r="A954" s="30">
        <f t="shared" si="14"/>
      </c>
    </row>
    <row r="955" ht="15">
      <c r="A955" s="30">
        <f t="shared" si="14"/>
      </c>
    </row>
    <row r="956" ht="15">
      <c r="A956" s="30">
        <f t="shared" si="14"/>
      </c>
    </row>
    <row r="957" ht="15">
      <c r="A957" s="30">
        <f t="shared" si="14"/>
      </c>
    </row>
    <row r="958" ht="15">
      <c r="A958" s="30">
        <f t="shared" si="14"/>
      </c>
    </row>
    <row r="959" ht="15">
      <c r="A959" s="30">
        <f t="shared" si="14"/>
      </c>
    </row>
    <row r="960" ht="15">
      <c r="A960" s="30">
        <f t="shared" si="14"/>
      </c>
    </row>
    <row r="961" ht="15">
      <c r="A961" s="30">
        <f t="shared" si="14"/>
      </c>
    </row>
    <row r="962" ht="15">
      <c r="A962" s="30">
        <f t="shared" si="14"/>
      </c>
    </row>
    <row r="963" ht="15">
      <c r="A963" s="30">
        <f t="shared" si="14"/>
      </c>
    </row>
    <row r="964" ht="15">
      <c r="A964" s="30">
        <f t="shared" si="14"/>
      </c>
    </row>
    <row r="965" ht="15">
      <c r="A965" s="30">
        <f t="shared" si="14"/>
      </c>
    </row>
    <row r="966" ht="15">
      <c r="A966" s="30">
        <f t="shared" si="14"/>
      </c>
    </row>
    <row r="967" ht="15">
      <c r="A967" s="30">
        <f t="shared" si="14"/>
      </c>
    </row>
    <row r="968" ht="15">
      <c r="A968" s="30">
        <f t="shared" si="14"/>
      </c>
    </row>
    <row r="969" ht="15">
      <c r="A969" s="30">
        <f t="shared" si="14"/>
      </c>
    </row>
    <row r="970" ht="15">
      <c r="A970" s="30">
        <f t="shared" si="14"/>
      </c>
    </row>
    <row r="971" ht="15">
      <c r="A971" s="30">
        <f t="shared" si="14"/>
      </c>
    </row>
    <row r="972" ht="15">
      <c r="A972" s="30">
        <f t="shared" si="14"/>
      </c>
    </row>
    <row r="973" ht="15">
      <c r="A973" s="30">
        <f t="shared" si="14"/>
      </c>
    </row>
    <row r="974" ht="15">
      <c r="A974" s="30">
        <f t="shared" si="14"/>
      </c>
    </row>
    <row r="975" ht="15">
      <c r="A975" s="30">
        <f t="shared" si="14"/>
      </c>
    </row>
    <row r="976" ht="15">
      <c r="A976" s="30">
        <f t="shared" si="14"/>
      </c>
    </row>
    <row r="977" ht="15">
      <c r="A977" s="30">
        <f t="shared" si="14"/>
      </c>
    </row>
    <row r="978" ht="15">
      <c r="A978" s="30">
        <f t="shared" si="14"/>
      </c>
    </row>
    <row r="979" ht="15">
      <c r="A979" s="30">
        <f t="shared" si="14"/>
      </c>
    </row>
    <row r="980" ht="15">
      <c r="A980" s="30">
        <f t="shared" si="14"/>
      </c>
    </row>
    <row r="981" ht="15">
      <c r="A981" s="30">
        <f t="shared" si="14"/>
      </c>
    </row>
    <row r="982" ht="15">
      <c r="A982" s="30">
        <f t="shared" si="14"/>
      </c>
    </row>
    <row r="983" ht="15">
      <c r="A983" s="30">
        <f t="shared" si="14"/>
      </c>
    </row>
    <row r="984" ht="15">
      <c r="A984" s="30">
        <f t="shared" si="14"/>
      </c>
    </row>
    <row r="985" ht="15">
      <c r="A985" s="30">
        <f t="shared" si="14"/>
      </c>
    </row>
    <row r="986" ht="15">
      <c r="A986" s="30">
        <f t="shared" si="14"/>
      </c>
    </row>
    <row r="987" ht="15">
      <c r="A987" s="30">
        <f t="shared" si="14"/>
      </c>
    </row>
    <row r="988" ht="15">
      <c r="A988" s="30">
        <f t="shared" si="14"/>
      </c>
    </row>
    <row r="989" ht="15">
      <c r="A989" s="30">
        <f t="shared" si="14"/>
      </c>
    </row>
    <row r="990" ht="15">
      <c r="A990" s="30">
        <f t="shared" si="14"/>
      </c>
    </row>
    <row r="991" ht="15">
      <c r="A991" s="30">
        <f t="shared" si="14"/>
      </c>
    </row>
    <row r="992" ht="15">
      <c r="A992" s="30">
        <f t="shared" si="14"/>
      </c>
    </row>
    <row r="993" ht="15">
      <c r="A993" s="30">
        <f t="shared" si="14"/>
      </c>
    </row>
    <row r="994" ht="15">
      <c r="A994" s="30">
        <f aca="true" t="shared" si="15" ref="A994:A1057">LEFT(B994,14)</f>
      </c>
    </row>
    <row r="995" ht="15">
      <c r="A995" s="30">
        <f t="shared" si="15"/>
      </c>
    </row>
    <row r="996" ht="15">
      <c r="A996" s="30">
        <f t="shared" si="15"/>
      </c>
    </row>
    <row r="997" ht="15">
      <c r="A997" s="30">
        <f t="shared" si="15"/>
      </c>
    </row>
    <row r="998" ht="15">
      <c r="A998" s="30">
        <f t="shared" si="15"/>
      </c>
    </row>
    <row r="999" ht="15">
      <c r="A999" s="30">
        <f t="shared" si="15"/>
      </c>
    </row>
    <row r="1000" ht="15">
      <c r="A1000" s="30">
        <f t="shared" si="15"/>
      </c>
    </row>
    <row r="1001" ht="15">
      <c r="A1001" s="30">
        <f t="shared" si="15"/>
      </c>
    </row>
    <row r="1002" ht="15">
      <c r="A1002" s="30">
        <f t="shared" si="15"/>
      </c>
    </row>
    <row r="1003" ht="15">
      <c r="A1003" s="30">
        <f t="shared" si="15"/>
      </c>
    </row>
    <row r="1004" ht="15">
      <c r="A1004" s="30">
        <f t="shared" si="15"/>
      </c>
    </row>
    <row r="1005" ht="15">
      <c r="A1005" s="30">
        <f t="shared" si="15"/>
      </c>
    </row>
    <row r="1006" ht="15">
      <c r="A1006" s="30">
        <f t="shared" si="15"/>
      </c>
    </row>
    <row r="1007" ht="15">
      <c r="A1007" s="30">
        <f t="shared" si="15"/>
      </c>
    </row>
    <row r="1008" ht="15">
      <c r="A1008" s="30">
        <f t="shared" si="15"/>
      </c>
    </row>
    <row r="1009" ht="15">
      <c r="A1009" s="30">
        <f t="shared" si="15"/>
      </c>
    </row>
    <row r="1010" ht="15">
      <c r="A1010" s="30">
        <f t="shared" si="15"/>
      </c>
    </row>
    <row r="1011" ht="15">
      <c r="A1011" s="30">
        <f t="shared" si="15"/>
      </c>
    </row>
    <row r="1012" ht="15">
      <c r="A1012" s="30">
        <f t="shared" si="15"/>
      </c>
    </row>
    <row r="1013" ht="15">
      <c r="A1013" s="30">
        <f t="shared" si="15"/>
      </c>
    </row>
    <row r="1014" ht="15">
      <c r="A1014" s="30">
        <f t="shared" si="15"/>
      </c>
    </row>
    <row r="1015" ht="15">
      <c r="A1015" s="30">
        <f t="shared" si="15"/>
      </c>
    </row>
    <row r="1016" ht="15">
      <c r="A1016" s="30">
        <f t="shared" si="15"/>
      </c>
    </row>
    <row r="1017" ht="15">
      <c r="A1017" s="30">
        <f t="shared" si="15"/>
      </c>
    </row>
    <row r="1018" ht="15">
      <c r="A1018" s="30">
        <f t="shared" si="15"/>
      </c>
    </row>
    <row r="1019" ht="15">
      <c r="A1019" s="30">
        <f t="shared" si="15"/>
      </c>
    </row>
    <row r="1020" ht="15">
      <c r="A1020" s="30">
        <f t="shared" si="15"/>
      </c>
    </row>
    <row r="1021" ht="15">
      <c r="A1021" s="30">
        <f t="shared" si="15"/>
      </c>
    </row>
    <row r="1022" ht="15">
      <c r="A1022" s="30">
        <f t="shared" si="15"/>
      </c>
    </row>
    <row r="1023" ht="15">
      <c r="A1023" s="30">
        <f t="shared" si="15"/>
      </c>
    </row>
    <row r="1024" ht="15">
      <c r="A1024" s="30">
        <f t="shared" si="15"/>
      </c>
    </row>
    <row r="1025" ht="15">
      <c r="A1025" s="30">
        <f t="shared" si="15"/>
      </c>
    </row>
    <row r="1026" ht="15">
      <c r="A1026" s="30">
        <f t="shared" si="15"/>
      </c>
    </row>
    <row r="1027" ht="15">
      <c r="A1027" s="30">
        <f t="shared" si="15"/>
      </c>
    </row>
    <row r="1028" ht="15">
      <c r="A1028" s="30">
        <f t="shared" si="15"/>
      </c>
    </row>
    <row r="1029" ht="15">
      <c r="A1029" s="30">
        <f t="shared" si="15"/>
      </c>
    </row>
    <row r="1030" ht="15">
      <c r="A1030" s="30">
        <f t="shared" si="15"/>
      </c>
    </row>
    <row r="1031" ht="15">
      <c r="A1031" s="30">
        <f t="shared" si="15"/>
      </c>
    </row>
    <row r="1032" ht="15">
      <c r="A1032" s="30">
        <f t="shared" si="15"/>
      </c>
    </row>
    <row r="1033" ht="15">
      <c r="A1033" s="30">
        <f t="shared" si="15"/>
      </c>
    </row>
    <row r="1034" ht="15">
      <c r="A1034" s="30">
        <f t="shared" si="15"/>
      </c>
    </row>
    <row r="1035" ht="15">
      <c r="A1035" s="30">
        <f t="shared" si="15"/>
      </c>
    </row>
    <row r="1036" ht="15">
      <c r="A1036" s="30">
        <f t="shared" si="15"/>
      </c>
    </row>
    <row r="1037" ht="15">
      <c r="A1037" s="30">
        <f t="shared" si="15"/>
      </c>
    </row>
    <row r="1038" ht="15">
      <c r="A1038" s="30">
        <f t="shared" si="15"/>
      </c>
    </row>
    <row r="1039" ht="15">
      <c r="A1039" s="30">
        <f t="shared" si="15"/>
      </c>
    </row>
    <row r="1040" ht="15">
      <c r="A1040" s="30">
        <f t="shared" si="15"/>
      </c>
    </row>
    <row r="1041" ht="15">
      <c r="A1041" s="30">
        <f t="shared" si="15"/>
      </c>
    </row>
    <row r="1042" ht="15">
      <c r="A1042" s="30">
        <f t="shared" si="15"/>
      </c>
    </row>
    <row r="1043" ht="15">
      <c r="A1043" s="30">
        <f t="shared" si="15"/>
      </c>
    </row>
    <row r="1044" ht="15">
      <c r="A1044" s="30">
        <f t="shared" si="15"/>
      </c>
    </row>
    <row r="1045" ht="15">
      <c r="A1045" s="30">
        <f t="shared" si="15"/>
      </c>
    </row>
    <row r="1046" ht="15">
      <c r="A1046" s="30">
        <f t="shared" si="15"/>
      </c>
    </row>
    <row r="1047" ht="15">
      <c r="A1047" s="30">
        <f t="shared" si="15"/>
      </c>
    </row>
    <row r="1048" ht="15">
      <c r="A1048" s="30">
        <f t="shared" si="15"/>
      </c>
    </row>
    <row r="1049" ht="15">
      <c r="A1049" s="30">
        <f t="shared" si="15"/>
      </c>
    </row>
    <row r="1050" ht="15">
      <c r="A1050" s="30">
        <f t="shared" si="15"/>
      </c>
    </row>
    <row r="1051" ht="15">
      <c r="A1051" s="30">
        <f t="shared" si="15"/>
      </c>
    </row>
    <row r="1052" ht="15">
      <c r="A1052" s="30">
        <f t="shared" si="15"/>
      </c>
    </row>
    <row r="1053" ht="15">
      <c r="A1053" s="30">
        <f t="shared" si="15"/>
      </c>
    </row>
    <row r="1054" ht="15">
      <c r="A1054" s="30">
        <f t="shared" si="15"/>
      </c>
    </row>
    <row r="1055" ht="15">
      <c r="A1055" s="30">
        <f t="shared" si="15"/>
      </c>
    </row>
    <row r="1056" ht="15">
      <c r="A1056" s="30">
        <f t="shared" si="15"/>
      </c>
    </row>
    <row r="1057" ht="15">
      <c r="A1057" s="30">
        <f t="shared" si="15"/>
      </c>
    </row>
    <row r="1058" ht="15">
      <c r="A1058" s="30">
        <f aca="true" t="shared" si="16" ref="A1058:A1100">LEFT(B1058,14)</f>
      </c>
    </row>
    <row r="1059" ht="15">
      <c r="A1059" s="30">
        <f t="shared" si="16"/>
      </c>
    </row>
    <row r="1060" ht="15">
      <c r="A1060" s="30">
        <f t="shared" si="16"/>
      </c>
    </row>
    <row r="1061" ht="15">
      <c r="A1061" s="30">
        <f t="shared" si="16"/>
      </c>
    </row>
    <row r="1062" ht="15">
      <c r="A1062" s="30">
        <f t="shared" si="16"/>
      </c>
    </row>
    <row r="1063" ht="15">
      <c r="A1063" s="30">
        <f t="shared" si="16"/>
      </c>
    </row>
    <row r="1064" ht="15">
      <c r="A1064" s="30">
        <f t="shared" si="16"/>
      </c>
    </row>
    <row r="1065" ht="15">
      <c r="A1065" s="30">
        <f t="shared" si="16"/>
      </c>
    </row>
    <row r="1066" ht="15">
      <c r="A1066" s="30">
        <f t="shared" si="16"/>
      </c>
    </row>
    <row r="1067" ht="15">
      <c r="A1067" s="30">
        <f t="shared" si="16"/>
      </c>
    </row>
    <row r="1068" ht="15">
      <c r="A1068" s="30">
        <f t="shared" si="16"/>
      </c>
    </row>
    <row r="1069" ht="15">
      <c r="A1069" s="30">
        <f t="shared" si="16"/>
      </c>
    </row>
    <row r="1070" ht="15">
      <c r="A1070" s="30">
        <f t="shared" si="16"/>
      </c>
    </row>
    <row r="1071" ht="15">
      <c r="A1071" s="30">
        <f t="shared" si="16"/>
      </c>
    </row>
    <row r="1072" ht="15">
      <c r="A1072" s="30">
        <f t="shared" si="16"/>
      </c>
    </row>
    <row r="1073" ht="15">
      <c r="A1073" s="30">
        <f t="shared" si="16"/>
      </c>
    </row>
    <row r="1074" ht="15">
      <c r="A1074" s="30">
        <f t="shared" si="16"/>
      </c>
    </row>
    <row r="1075" ht="15">
      <c r="A1075" s="30">
        <f t="shared" si="16"/>
      </c>
    </row>
    <row r="1076" ht="15">
      <c r="A1076" s="30">
        <f t="shared" si="16"/>
      </c>
    </row>
    <row r="1077" ht="15">
      <c r="A1077" s="30">
        <f t="shared" si="16"/>
      </c>
    </row>
    <row r="1078" ht="15">
      <c r="A1078" s="30">
        <f t="shared" si="16"/>
      </c>
    </row>
    <row r="1079" ht="15">
      <c r="A1079" s="30">
        <f t="shared" si="16"/>
      </c>
    </row>
    <row r="1080" ht="15">
      <c r="A1080" s="30">
        <f t="shared" si="16"/>
      </c>
    </row>
    <row r="1081" ht="15">
      <c r="A1081" s="30">
        <f t="shared" si="16"/>
      </c>
    </row>
    <row r="1082" ht="15">
      <c r="A1082" s="30">
        <f t="shared" si="16"/>
      </c>
    </row>
    <row r="1083" ht="15">
      <c r="A1083" s="30">
        <f t="shared" si="16"/>
      </c>
    </row>
    <row r="1084" ht="15">
      <c r="A1084" s="30">
        <f t="shared" si="16"/>
      </c>
    </row>
    <row r="1085" ht="15">
      <c r="A1085" s="30">
        <f t="shared" si="16"/>
      </c>
    </row>
    <row r="1086" ht="15">
      <c r="A1086" s="30">
        <f t="shared" si="16"/>
      </c>
    </row>
    <row r="1087" ht="15">
      <c r="A1087" s="30">
        <f t="shared" si="16"/>
      </c>
    </row>
    <row r="1088" ht="15">
      <c r="A1088" s="30">
        <f t="shared" si="16"/>
      </c>
    </row>
    <row r="1089" ht="15">
      <c r="A1089" s="30">
        <f t="shared" si="16"/>
      </c>
    </row>
    <row r="1090" ht="15">
      <c r="A1090" s="30">
        <f t="shared" si="16"/>
      </c>
    </row>
    <row r="1091" ht="15">
      <c r="A1091" s="30">
        <f t="shared" si="16"/>
      </c>
    </row>
    <row r="1092" ht="15">
      <c r="A1092" s="30">
        <f t="shared" si="16"/>
      </c>
    </row>
    <row r="1093" ht="15">
      <c r="A1093" s="30">
        <f t="shared" si="16"/>
      </c>
    </row>
    <row r="1094" ht="15">
      <c r="A1094" s="30">
        <f t="shared" si="16"/>
      </c>
    </row>
    <row r="1095" ht="15">
      <c r="A1095" s="30">
        <f t="shared" si="16"/>
      </c>
    </row>
    <row r="1096" ht="15">
      <c r="A1096" s="30">
        <f t="shared" si="16"/>
      </c>
    </row>
    <row r="1097" ht="15">
      <c r="A1097" s="30">
        <f t="shared" si="16"/>
      </c>
    </row>
    <row r="1098" ht="15">
      <c r="A1098" s="30">
        <f t="shared" si="16"/>
      </c>
    </row>
    <row r="1099" ht="15">
      <c r="A1099" s="30">
        <f t="shared" si="16"/>
      </c>
    </row>
    <row r="1100" ht="15">
      <c r="A1100" s="30">
        <f t="shared" si="1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E52" sqref="E52"/>
    </sheetView>
  </sheetViews>
  <sheetFormatPr defaultColWidth="9.140625" defaultRowHeight="15"/>
  <cols>
    <col min="1" max="1" width="3.00390625" style="42" customWidth="1"/>
    <col min="2" max="2" width="47.7109375" style="42" customWidth="1"/>
    <col min="3" max="3" width="14.7109375" style="42" customWidth="1"/>
    <col min="4" max="4" width="15.421875" style="42" bestFit="1" customWidth="1"/>
    <col min="5" max="16384" width="9.140625" style="42" customWidth="1"/>
  </cols>
  <sheetData>
    <row r="1" spans="1:4" ht="12.75" customHeight="1">
      <c r="A1" s="66"/>
      <c r="B1" s="66" t="s">
        <v>1545</v>
      </c>
      <c r="C1" s="41" t="s">
        <v>1517</v>
      </c>
      <c r="D1" s="41" t="s">
        <v>1517</v>
      </c>
    </row>
    <row r="2" spans="1:4" ht="4.5" customHeight="1">
      <c r="A2" s="67"/>
      <c r="B2" s="67"/>
      <c r="C2" s="43"/>
      <c r="D2" s="43"/>
    </row>
    <row r="3" spans="1:4" ht="12" customHeight="1" thickBot="1">
      <c r="A3" s="68"/>
      <c r="B3" s="68"/>
      <c r="C3" s="44" t="s">
        <v>1546</v>
      </c>
      <c r="D3" s="44" t="s">
        <v>1547</v>
      </c>
    </row>
    <row r="4" spans="1:5" ht="24.75" customHeight="1">
      <c r="A4" s="45" t="s">
        <v>40</v>
      </c>
      <c r="B4" s="46" t="s">
        <v>1518</v>
      </c>
      <c r="C4" s="47">
        <f>C6+C11+C12+C13</f>
        <v>3124591</v>
      </c>
      <c r="D4" s="47">
        <f>D6+D11+D12+D13</f>
        <v>3274961</v>
      </c>
      <c r="E4" s="48"/>
    </row>
    <row r="5" spans="1:4" ht="11.25" customHeight="1">
      <c r="A5" s="49"/>
      <c r="B5" s="50" t="s">
        <v>1519</v>
      </c>
      <c r="C5" s="51"/>
      <c r="D5" s="51"/>
    </row>
    <row r="6" spans="1:4" ht="11.25" customHeight="1">
      <c r="A6" s="49" t="s">
        <v>481</v>
      </c>
      <c r="B6" s="50" t="s">
        <v>1520</v>
      </c>
      <c r="C6" s="52">
        <f>C7+C8+C9+C10</f>
        <v>3124568</v>
      </c>
      <c r="D6" s="52">
        <f>D7+D8+D9+D10</f>
        <v>3274948</v>
      </c>
    </row>
    <row r="7" spans="1:4" ht="11.25" customHeight="1">
      <c r="A7" s="53" t="s">
        <v>24</v>
      </c>
      <c r="B7" s="50" t="s">
        <v>1521</v>
      </c>
      <c r="C7" s="54">
        <v>2707595</v>
      </c>
      <c r="D7" s="54">
        <v>2781391</v>
      </c>
    </row>
    <row r="8" spans="1:4" ht="11.25" customHeight="1">
      <c r="A8" s="53" t="s">
        <v>50</v>
      </c>
      <c r="B8" s="50" t="s">
        <v>1522</v>
      </c>
      <c r="C8" s="54">
        <v>350770</v>
      </c>
      <c r="D8" s="54">
        <v>359299</v>
      </c>
    </row>
    <row r="9" spans="1:4" ht="11.25" customHeight="1">
      <c r="A9" s="53" t="s">
        <v>93</v>
      </c>
      <c r="B9" s="50" t="s">
        <v>0</v>
      </c>
      <c r="C9" s="54">
        <v>66203</v>
      </c>
      <c r="D9" s="54">
        <v>134258</v>
      </c>
    </row>
    <row r="10" spans="1:4" ht="11.25" customHeight="1">
      <c r="A10" s="53" t="s">
        <v>86</v>
      </c>
      <c r="B10" s="50" t="s">
        <v>1523</v>
      </c>
      <c r="C10" s="54"/>
      <c r="D10" s="54"/>
    </row>
    <row r="11" spans="1:4" ht="11.25" customHeight="1">
      <c r="A11" s="55" t="s">
        <v>1524</v>
      </c>
      <c r="B11" s="50" t="s">
        <v>1525</v>
      </c>
      <c r="C11" s="51"/>
      <c r="D11" s="54">
        <v>13</v>
      </c>
    </row>
    <row r="12" spans="1:4" ht="11.25" customHeight="1">
      <c r="A12" s="55" t="s">
        <v>1526</v>
      </c>
      <c r="B12" s="50" t="s">
        <v>1527</v>
      </c>
      <c r="C12" s="54">
        <v>23</v>
      </c>
      <c r="D12" s="54"/>
    </row>
    <row r="13" spans="1:4" ht="11.25" customHeight="1">
      <c r="A13" s="55" t="s">
        <v>1528</v>
      </c>
      <c r="B13" s="50" t="s">
        <v>1529</v>
      </c>
      <c r="C13" s="54"/>
      <c r="D13" s="54"/>
    </row>
    <row r="14" spans="1:4" ht="5.25" customHeight="1">
      <c r="A14" s="56"/>
      <c r="B14" s="56"/>
      <c r="C14" s="54"/>
      <c r="D14" s="54"/>
    </row>
    <row r="15" spans="1:5" ht="12.75">
      <c r="A15" s="56" t="s">
        <v>1530</v>
      </c>
      <c r="B15" s="56" t="s">
        <v>1531</v>
      </c>
      <c r="C15" s="47">
        <f>C16+C17+C18+C19+C21+C22+C23</f>
        <v>3047501</v>
      </c>
      <c r="D15" s="47">
        <f>D16+D17+D18+D19+D21+D22+D23</f>
        <v>3075636</v>
      </c>
      <c r="E15" s="48"/>
    </row>
    <row r="16" spans="1:4" ht="11.25" customHeight="1">
      <c r="A16" s="55" t="s">
        <v>481</v>
      </c>
      <c r="B16" s="50" t="s">
        <v>1</v>
      </c>
      <c r="C16" s="54">
        <v>226059</v>
      </c>
      <c r="D16" s="54">
        <v>178930</v>
      </c>
    </row>
    <row r="17" spans="1:4" ht="11.25" customHeight="1">
      <c r="A17" s="55" t="s">
        <v>1524</v>
      </c>
      <c r="B17" s="50" t="s">
        <v>2</v>
      </c>
      <c r="C17" s="54">
        <v>72923</v>
      </c>
      <c r="D17" s="54">
        <v>71267</v>
      </c>
    </row>
    <row r="18" spans="1:4" ht="11.25" customHeight="1">
      <c r="A18" s="55" t="s">
        <v>1526</v>
      </c>
      <c r="B18" s="50" t="s">
        <v>3</v>
      </c>
      <c r="C18" s="54">
        <v>608049</v>
      </c>
      <c r="D18" s="54">
        <v>628738</v>
      </c>
    </row>
    <row r="19" spans="1:4" ht="11.25" customHeight="1">
      <c r="A19" s="55" t="s">
        <v>1528</v>
      </c>
      <c r="B19" s="50" t="s">
        <v>1532</v>
      </c>
      <c r="C19" s="54">
        <v>31379</v>
      </c>
      <c r="D19" s="54">
        <v>27067</v>
      </c>
    </row>
    <row r="20" spans="1:4" ht="11.25" customHeight="1">
      <c r="A20" s="55"/>
      <c r="B20" s="50" t="s">
        <v>1533</v>
      </c>
      <c r="C20" s="48"/>
      <c r="D20" s="48"/>
    </row>
    <row r="21" spans="1:4" ht="11.25" customHeight="1">
      <c r="A21" s="55" t="s">
        <v>1534</v>
      </c>
      <c r="B21" s="50" t="s">
        <v>4</v>
      </c>
      <c r="C21" s="54">
        <v>1724558</v>
      </c>
      <c r="D21" s="65">
        <v>1774653</v>
      </c>
    </row>
    <row r="22" spans="1:4" ht="11.25" customHeight="1">
      <c r="A22" s="55" t="s">
        <v>1535</v>
      </c>
      <c r="B22" s="50" t="s">
        <v>5</v>
      </c>
      <c r="C22" s="54">
        <v>362369</v>
      </c>
      <c r="D22" s="54">
        <v>372985</v>
      </c>
    </row>
    <row r="23" spans="1:4" ht="11.25" customHeight="1">
      <c r="A23" s="55" t="s">
        <v>1536</v>
      </c>
      <c r="B23" s="50" t="s">
        <v>6</v>
      </c>
      <c r="C23" s="54">
        <v>22164</v>
      </c>
      <c r="D23" s="54">
        <v>21996</v>
      </c>
    </row>
    <row r="24" spans="1:4" ht="6.75" customHeight="1">
      <c r="A24" s="56"/>
      <c r="B24" s="56"/>
      <c r="C24" s="54"/>
      <c r="D24" s="54"/>
    </row>
    <row r="25" spans="1:4" ht="30" customHeight="1">
      <c r="A25" s="56" t="s">
        <v>478</v>
      </c>
      <c r="B25" s="57" t="s">
        <v>1537</v>
      </c>
      <c r="C25" s="47">
        <f>C4-C15</f>
        <v>77090</v>
      </c>
      <c r="D25" s="47">
        <f>D4-D15</f>
        <v>199325</v>
      </c>
    </row>
    <row r="26" spans="1:4" ht="6" customHeight="1">
      <c r="A26" s="56"/>
      <c r="B26" s="56"/>
      <c r="C26" s="54"/>
      <c r="D26" s="54"/>
    </row>
    <row r="27" spans="1:5" ht="12.75">
      <c r="A27" s="56" t="s">
        <v>1538</v>
      </c>
      <c r="B27" s="56" t="s">
        <v>7</v>
      </c>
      <c r="C27" s="47">
        <f>C28+C29+C30</f>
        <v>89480</v>
      </c>
      <c r="D27" s="47">
        <f>D28+D29+D30</f>
        <v>83283</v>
      </c>
      <c r="E27" s="48"/>
    </row>
    <row r="28" spans="1:4" ht="11.25" customHeight="1">
      <c r="A28" s="55" t="s">
        <v>481</v>
      </c>
      <c r="B28" s="50" t="s">
        <v>8</v>
      </c>
      <c r="C28" s="54">
        <v>238</v>
      </c>
      <c r="D28" s="54">
        <v>5429</v>
      </c>
    </row>
    <row r="29" spans="1:4" ht="11.25" customHeight="1">
      <c r="A29" s="55" t="s">
        <v>1524</v>
      </c>
      <c r="B29" s="50" t="s">
        <v>9</v>
      </c>
      <c r="C29" s="54">
        <v>12755</v>
      </c>
      <c r="D29" s="54">
        <v>1853</v>
      </c>
    </row>
    <row r="30" spans="1:4" ht="11.25" customHeight="1">
      <c r="A30" s="55" t="s">
        <v>1526</v>
      </c>
      <c r="B30" s="50" t="s">
        <v>10</v>
      </c>
      <c r="C30" s="54">
        <v>76487</v>
      </c>
      <c r="D30" s="54">
        <v>76001</v>
      </c>
    </row>
    <row r="31" spans="1:4" ht="9.75" customHeight="1">
      <c r="A31" s="56"/>
      <c r="B31" s="56"/>
      <c r="C31" s="54"/>
      <c r="D31" s="54"/>
    </row>
    <row r="32" spans="1:5" ht="12.75">
      <c r="A32" s="56" t="s">
        <v>1539</v>
      </c>
      <c r="B32" s="56" t="s">
        <v>11</v>
      </c>
      <c r="C32" s="47">
        <f>C33+C34+C35</f>
        <v>9000</v>
      </c>
      <c r="D32" s="47">
        <f>D33+D34+D35</f>
        <v>13491</v>
      </c>
      <c r="E32" s="48"/>
    </row>
    <row r="33" spans="1:4" ht="11.25" customHeight="1">
      <c r="A33" s="55" t="s">
        <v>481</v>
      </c>
      <c r="B33" s="50" t="s">
        <v>12</v>
      </c>
      <c r="C33" s="54">
        <v>85</v>
      </c>
      <c r="D33" s="54">
        <v>60</v>
      </c>
    </row>
    <row r="34" spans="1:4" ht="11.25" customHeight="1">
      <c r="A34" s="55" t="s">
        <v>1524</v>
      </c>
      <c r="B34" s="50" t="s">
        <v>13</v>
      </c>
      <c r="C34" s="54">
        <v>2775</v>
      </c>
      <c r="D34" s="54">
        <v>8600</v>
      </c>
    </row>
    <row r="35" spans="1:4" ht="11.25" customHeight="1">
      <c r="A35" s="55" t="s">
        <v>1526</v>
      </c>
      <c r="B35" s="50" t="s">
        <v>14</v>
      </c>
      <c r="C35" s="54">
        <v>6140</v>
      </c>
      <c r="D35" s="54">
        <v>4831</v>
      </c>
    </row>
    <row r="36" spans="1:4" ht="7.5" customHeight="1">
      <c r="A36" s="56"/>
      <c r="B36" s="56"/>
      <c r="C36" s="54"/>
      <c r="D36" s="54"/>
    </row>
    <row r="37" spans="1:4" ht="25.5">
      <c r="A37" s="56" t="s">
        <v>1540</v>
      </c>
      <c r="B37" s="57" t="s">
        <v>1541</v>
      </c>
      <c r="C37" s="47">
        <f>C25+C27-C32</f>
        <v>157570</v>
      </c>
      <c r="D37" s="47">
        <f>D25+D27-D32</f>
        <v>269117</v>
      </c>
    </row>
    <row r="38" spans="1:4" ht="10.5" customHeight="1">
      <c r="A38" s="56"/>
      <c r="B38" s="56"/>
      <c r="C38" s="54"/>
      <c r="D38" s="54"/>
    </row>
    <row r="39" spans="1:5" ht="12.75">
      <c r="A39" s="56" t="s">
        <v>46</v>
      </c>
      <c r="B39" s="56" t="s">
        <v>15</v>
      </c>
      <c r="C39" s="47">
        <f>C41+C42+C43+C44</f>
        <v>24061</v>
      </c>
      <c r="D39" s="47">
        <f>D41+D42+D43+D44</f>
        <v>24110</v>
      </c>
      <c r="E39" s="48"/>
    </row>
    <row r="40" spans="1:4" ht="11.25" customHeight="1">
      <c r="A40" s="55" t="s">
        <v>481</v>
      </c>
      <c r="B40" s="50" t="s">
        <v>1542</v>
      </c>
      <c r="C40" s="54"/>
      <c r="D40" s="54"/>
    </row>
    <row r="41" spans="1:4" ht="11.25" customHeight="1">
      <c r="A41" s="55" t="s">
        <v>1524</v>
      </c>
      <c r="B41" s="50" t="s">
        <v>1543</v>
      </c>
      <c r="C41" s="54">
        <v>20736</v>
      </c>
      <c r="D41" s="54">
        <v>20695</v>
      </c>
    </row>
    <row r="42" spans="1:4" ht="11.25" customHeight="1">
      <c r="A42" s="55" t="s">
        <v>1526</v>
      </c>
      <c r="B42" s="50" t="s">
        <v>1544</v>
      </c>
      <c r="C42" s="54">
        <v>2725</v>
      </c>
      <c r="D42" s="54"/>
    </row>
    <row r="43" spans="1:4" ht="11.25" customHeight="1">
      <c r="A43" s="55" t="s">
        <v>1528</v>
      </c>
      <c r="B43" s="50" t="s">
        <v>17</v>
      </c>
      <c r="C43" s="54">
        <v>570</v>
      </c>
      <c r="D43" s="54">
        <v>3342</v>
      </c>
    </row>
    <row r="44" spans="1:4" ht="11.25" customHeight="1">
      <c r="A44" s="55" t="s">
        <v>1534</v>
      </c>
      <c r="B44" s="50" t="s">
        <v>18</v>
      </c>
      <c r="C44" s="54">
        <v>30</v>
      </c>
      <c r="D44" s="54">
        <v>73</v>
      </c>
    </row>
    <row r="45" spans="1:4" ht="6.75" customHeight="1">
      <c r="A45" s="56"/>
      <c r="B45" s="56"/>
      <c r="C45" s="54"/>
      <c r="D45" s="54"/>
    </row>
    <row r="46" spans="1:5" ht="12.75">
      <c r="A46" s="56" t="s">
        <v>49</v>
      </c>
      <c r="B46" s="56" t="s">
        <v>19</v>
      </c>
      <c r="C46" s="47">
        <f>C47+C50+C49+C48</f>
        <v>470</v>
      </c>
      <c r="D46" s="47">
        <f>D47+D50+D49+D48</f>
        <v>1161</v>
      </c>
      <c r="E46" s="48"/>
    </row>
    <row r="47" spans="1:4" ht="11.25" customHeight="1">
      <c r="A47" s="55" t="s">
        <v>481</v>
      </c>
      <c r="B47" s="58" t="s">
        <v>16</v>
      </c>
      <c r="C47" s="54">
        <v>109</v>
      </c>
      <c r="D47" s="54">
        <v>65</v>
      </c>
    </row>
    <row r="48" spans="1:4" ht="11.25" customHeight="1">
      <c r="A48" s="55" t="s">
        <v>1524</v>
      </c>
      <c r="B48" s="50" t="s">
        <v>20</v>
      </c>
      <c r="C48" s="54">
        <v>20</v>
      </c>
      <c r="D48" s="54">
        <v>30</v>
      </c>
    </row>
    <row r="49" spans="1:4" ht="11.25" customHeight="1">
      <c r="A49" s="55" t="s">
        <v>1526</v>
      </c>
      <c r="B49" s="50" t="s">
        <v>17</v>
      </c>
      <c r="C49" s="54">
        <v>330</v>
      </c>
      <c r="D49" s="54">
        <v>959</v>
      </c>
    </row>
    <row r="50" spans="1:4" ht="11.25" customHeight="1">
      <c r="A50" s="55" t="s">
        <v>1528</v>
      </c>
      <c r="B50" s="50" t="s">
        <v>18</v>
      </c>
      <c r="C50" s="54">
        <v>11</v>
      </c>
      <c r="D50" s="54">
        <v>107</v>
      </c>
    </row>
    <row r="51" spans="1:4" ht="6.75" customHeight="1">
      <c r="A51" s="56"/>
      <c r="B51" s="56"/>
      <c r="C51" s="54"/>
      <c r="D51" s="54"/>
    </row>
    <row r="52" spans="1:4" ht="12.75">
      <c r="A52" s="56" t="s">
        <v>481</v>
      </c>
      <c r="B52" s="45" t="s">
        <v>1548</v>
      </c>
      <c r="C52" s="47">
        <f>C37+C39-C46</f>
        <v>181161</v>
      </c>
      <c r="D52" s="47">
        <f>D37+D39-D46</f>
        <v>292066</v>
      </c>
    </row>
    <row r="53" spans="1:4" ht="8.25" customHeight="1">
      <c r="A53" s="55"/>
      <c r="B53" s="55"/>
      <c r="C53" s="54"/>
      <c r="D53" s="54"/>
    </row>
    <row r="54" ht="12.75">
      <c r="D54" s="59"/>
    </row>
    <row r="55" ht="12.75">
      <c r="D55" s="59"/>
    </row>
    <row r="56" ht="12.75">
      <c r="D56" s="59"/>
    </row>
    <row r="57" ht="12.75">
      <c r="D57" s="59"/>
    </row>
    <row r="58" ht="12.75">
      <c r="D58" s="59"/>
    </row>
    <row r="59" ht="12.75">
      <c r="D59" s="59"/>
    </row>
    <row r="60" ht="12.75">
      <c r="D60" s="59"/>
    </row>
    <row r="61" ht="12.75">
      <c r="D61" s="59"/>
    </row>
    <row r="62" ht="12.75">
      <c r="D62" s="59"/>
    </row>
    <row r="63" ht="12.75">
      <c r="D63" s="59"/>
    </row>
    <row r="64" spans="2:4" ht="12.75">
      <c r="B64" s="60"/>
      <c r="D64" s="61"/>
    </row>
    <row r="65" spans="1:4" s="63" customFormat="1" ht="11.25">
      <c r="A65" s="62"/>
      <c r="D65" s="64"/>
    </row>
    <row r="66" ht="12.75">
      <c r="D66" s="61"/>
    </row>
  </sheetData>
  <sheetProtection/>
  <mergeCells count="2">
    <mergeCell ref="A1:A3"/>
    <mergeCell ref="B1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Wedman, Justyna</dc:creator>
  <cp:keywords/>
  <dc:description/>
  <cp:lastModifiedBy>Cieślak, Andrzej</cp:lastModifiedBy>
  <cp:lastPrinted>2014-09-03T12:38:44Z</cp:lastPrinted>
  <dcterms:created xsi:type="dcterms:W3CDTF">2012-12-18T08:29:15Z</dcterms:created>
  <dcterms:modified xsi:type="dcterms:W3CDTF">2019-06-27T06:48:46Z</dcterms:modified>
  <cp:category/>
  <cp:version/>
  <cp:contentType/>
  <cp:contentStatus/>
</cp:coreProperties>
</file>